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房租水电补贴最终" sheetId="1" r:id="rId1"/>
  </sheets>
  <definedNames>
    <definedName name="_xlnm.Print_Titles" localSheetId="0">房租水电补贴最终!$3:5</definedName>
    <definedName name="_xlnm._FilterDatabase" localSheetId="0" hidden="1">房租水电补贴最终!$A$3:$XFB$144</definedName>
  </definedNames>
  <calcPr calcId="144525"/>
</workbook>
</file>

<file path=xl/sharedStrings.xml><?xml version="1.0" encoding="utf-8"?>
<sst xmlns="http://schemas.openxmlformats.org/spreadsheetml/2006/main" count="516" uniqueCount="187">
  <si>
    <t>井陉县创业孵化基地房租水电补贴明细表</t>
  </si>
  <si>
    <t xml:space="preserve">孵化基地名称：井陉县文旅产业孵化园                     申领补贴起止时间：2025.7.1---2025.12.31                    </t>
  </si>
  <si>
    <t>序号</t>
  </si>
  <si>
    <t>房间号</t>
  </si>
  <si>
    <t>姓名</t>
  </si>
  <si>
    <t>公司名称</t>
  </si>
  <si>
    <t>孵化间面积(㎡）</t>
  </si>
  <si>
    <t>公共服务面积(㎡）</t>
  </si>
  <si>
    <t>建筑面积(㎡）</t>
  </si>
  <si>
    <t>补贴面积(㎡）</t>
  </si>
  <si>
    <t>入驻时间</t>
  </si>
  <si>
    <t>补贴起始时间</t>
  </si>
  <si>
    <t>补贴截止时间</t>
  </si>
  <si>
    <t>补贴天数 7.1-9.25</t>
  </si>
  <si>
    <t>补贴天数9.26-12.31</t>
  </si>
  <si>
    <t>补贴
天数</t>
  </si>
  <si>
    <r>
      <rPr>
        <sz val="10.5"/>
        <color indexed="10"/>
        <rFont val="宋体"/>
        <charset val="134"/>
      </rPr>
      <t>房租补贴标准（元/</t>
    </r>
    <r>
      <rPr>
        <sz val="10.5"/>
        <color indexed="10"/>
        <rFont val="宋体"/>
        <charset val="134"/>
      </rPr>
      <t>㎡/天）</t>
    </r>
  </si>
  <si>
    <t>补贴面积房租补贴金额（元）每年每户最高补助5万元</t>
  </si>
  <si>
    <t>补贴面积房租补贴金额（元）</t>
  </si>
  <si>
    <t>水电补贴金额（元）</t>
  </si>
  <si>
    <t>合计金额（元）</t>
  </si>
  <si>
    <t>吕永花</t>
  </si>
  <si>
    <t>石家庄养源康善商贸有限公司</t>
  </si>
  <si>
    <t>2025.3.5</t>
  </si>
  <si>
    <t>2025.7.1</t>
  </si>
  <si>
    <t>2025.9.25</t>
  </si>
  <si>
    <t>2025.9.26</t>
  </si>
  <si>
    <t>2025.12.31</t>
  </si>
  <si>
    <t>许亮</t>
  </si>
  <si>
    <t>井陉乐元文艺传播中心</t>
  </si>
  <si>
    <t>2024.12.11</t>
  </si>
  <si>
    <t>张君燕</t>
  </si>
  <si>
    <t>井陉卓铭商贸中心(个体工商户)</t>
  </si>
  <si>
    <t>2025.4.29</t>
  </si>
  <si>
    <t>2025.8.21</t>
  </si>
  <si>
    <t>康翠霞</t>
  </si>
  <si>
    <t>井陉盛腾商贸中心</t>
  </si>
  <si>
    <t>2025.8.29</t>
  </si>
  <si>
    <t>崔敏</t>
  </si>
  <si>
    <t>井陉县凯美瑞商贸有限公司</t>
  </si>
  <si>
    <t>姚芳茹</t>
  </si>
  <si>
    <t>石家庄芳茹意商贸有限公司</t>
  </si>
  <si>
    <t>2023.6.16</t>
  </si>
  <si>
    <t>高胜华</t>
  </si>
  <si>
    <t>井陉金鸣商贸有限公司</t>
  </si>
  <si>
    <t>尹涛涛</t>
  </si>
  <si>
    <t>井陉憧憬讯通科技有限公司</t>
  </si>
  <si>
    <t>于海乐</t>
  </si>
  <si>
    <t>石家庄车庆汽车销售有限公司</t>
  </si>
  <si>
    <t>冯静怡</t>
  </si>
  <si>
    <t>石家庄目沐阳商贸有限公司</t>
  </si>
  <si>
    <t>毕巧彦</t>
  </si>
  <si>
    <t>井陉睛彩视界商贸有限公司</t>
  </si>
  <si>
    <t>郑广生</t>
  </si>
  <si>
    <t>石家庄市坊旭建筑装饰有限公司</t>
  </si>
  <si>
    <t>2023.10.18</t>
  </si>
  <si>
    <t>樊永珍</t>
  </si>
  <si>
    <t>井陉县利市商贸有限公司</t>
  </si>
  <si>
    <t>乔会平</t>
  </si>
  <si>
    <t>河北六桥法律咨询服务有限公司</t>
  </si>
  <si>
    <t>刘俊平</t>
  </si>
  <si>
    <t>井陉俊平母婴用品店</t>
  </si>
  <si>
    <t>2024.4.29</t>
  </si>
  <si>
    <t>王姜伟</t>
  </si>
  <si>
    <t>井陉强浩道路货物运输中心</t>
  </si>
  <si>
    <t>2024.6.25</t>
  </si>
  <si>
    <t>池书然</t>
  </si>
  <si>
    <t>石家庄森朗人力资源有限公司</t>
  </si>
  <si>
    <t>刘杏斌</t>
  </si>
  <si>
    <t>石家庄晟翔商务服务有限公司</t>
  </si>
  <si>
    <t>张霞</t>
  </si>
  <si>
    <t>井陉萱萱文化传媒有限公司</t>
  </si>
  <si>
    <t>马泽忠</t>
  </si>
  <si>
    <t>石家庄马氏中医门诊有限责任公司</t>
  </si>
  <si>
    <t>杨晓莎</t>
  </si>
  <si>
    <t>河北昭宇科技有限公司</t>
  </si>
  <si>
    <t>梁新平</t>
  </si>
  <si>
    <t>石家庄北地飞腾建筑工程有限公司</t>
  </si>
  <si>
    <t>2024.8.27</t>
  </si>
  <si>
    <t>韩贴强</t>
  </si>
  <si>
    <t>石家庄邝隆建筑服务有限公司</t>
  </si>
  <si>
    <t>陈霞霞</t>
  </si>
  <si>
    <t>石家庄安若商贸有限公司</t>
  </si>
  <si>
    <t>2023.3.7</t>
  </si>
  <si>
    <t>陈云峰</t>
  </si>
  <si>
    <t>井陉创英商贸有限公司</t>
  </si>
  <si>
    <t>张勇玲</t>
  </si>
  <si>
    <t>井陉永领建材店</t>
  </si>
  <si>
    <t>2025.9.30</t>
  </si>
  <si>
    <t>邢彦星</t>
  </si>
  <si>
    <t>井陉星耀伍福食品销售中心</t>
  </si>
  <si>
    <t>薛欣</t>
  </si>
  <si>
    <t>井陉硕珩商贸有限公司</t>
  </si>
  <si>
    <t>岳陈飞</t>
  </si>
  <si>
    <t>石家庄赛韦商贸有限公司</t>
  </si>
  <si>
    <t>2023.12.21</t>
  </si>
  <si>
    <t>李海军</t>
  </si>
  <si>
    <t>石家庄九歌人力资源服务有限公司</t>
  </si>
  <si>
    <t>冀素芳</t>
  </si>
  <si>
    <t>石家庄鸿运当头健康科技有限公司</t>
  </si>
  <si>
    <t>边玉红</t>
  </si>
  <si>
    <t>石家庄恺奕人力资源服务有限公司</t>
  </si>
  <si>
    <t>高嘉柠</t>
  </si>
  <si>
    <t>井陉荣发建设项目管理有限公司</t>
  </si>
  <si>
    <t>李雪娇</t>
  </si>
  <si>
    <t>河北恒月商贸有限公司</t>
  </si>
  <si>
    <t>张学亮</t>
  </si>
  <si>
    <t>井陉恒翔建设工程有限公司</t>
  </si>
  <si>
    <t>2024.11.7</t>
  </si>
  <si>
    <t>王雪梅</t>
  </si>
  <si>
    <t>河北泽锫源企业管理有限公司</t>
  </si>
  <si>
    <t>高远</t>
  </si>
  <si>
    <t>二圈文化传媒(石家庄)有限公司</t>
  </si>
  <si>
    <t>张彦涛</t>
  </si>
  <si>
    <t>石家庄润尧农业有限公司</t>
  </si>
  <si>
    <t>谷国平</t>
  </si>
  <si>
    <t>石家庄搏石建材商贸有限公司</t>
  </si>
  <si>
    <t>2022.9.17</t>
  </si>
  <si>
    <t>薛俊杰</t>
  </si>
  <si>
    <t>石家庄慧宇网络科技有限公司</t>
  </si>
  <si>
    <t>王计春</t>
  </si>
  <si>
    <t>井陉卓翔财务服务有限公司</t>
  </si>
  <si>
    <t>陈永生</t>
  </si>
  <si>
    <t>井陉县瑞盈建筑工程有限公司</t>
  </si>
  <si>
    <t>赵旭龙</t>
  </si>
  <si>
    <t>石家庄贝旭新诺贸易有限公司</t>
  </si>
  <si>
    <t>王思凡</t>
  </si>
  <si>
    <t>石家庄沁森企业管理服务有限公司</t>
  </si>
  <si>
    <t>郜会丰</t>
  </si>
  <si>
    <t>石家庄亿涵网络科技有限公司</t>
  </si>
  <si>
    <t>王国平</t>
  </si>
  <si>
    <t>井陉县润峧建筑工程有限公司</t>
  </si>
  <si>
    <t>吴志海</t>
  </si>
  <si>
    <t>石家庄途顺人力资源有限公司</t>
  </si>
  <si>
    <t>冯溪瑶</t>
  </si>
  <si>
    <t>石家庄创逸空间装饰有限公司</t>
  </si>
  <si>
    <t>赵计来</t>
  </si>
  <si>
    <t>井陉县管渊电子科技有限公司</t>
  </si>
  <si>
    <t>陈英杰</t>
  </si>
  <si>
    <t>井陉一颗栗子文化传媒有限公司</t>
  </si>
  <si>
    <t>张翼飞</t>
  </si>
  <si>
    <t>石家庄五花八门商贸有限公司</t>
  </si>
  <si>
    <t>安鑫鑫</t>
  </si>
  <si>
    <t xml:space="preserve">石家庄东树环保科技有限公司 </t>
  </si>
  <si>
    <t>高峰仙</t>
  </si>
  <si>
    <t>石家庄昌峰科技有限公司</t>
  </si>
  <si>
    <t>吴胜利</t>
  </si>
  <si>
    <t>井陉日昇建筑工程有限公司</t>
  </si>
  <si>
    <t>王浩</t>
  </si>
  <si>
    <t>石家庄浩翔新材料科技有限公司</t>
  </si>
  <si>
    <t>许晓炜</t>
  </si>
  <si>
    <t>剧易时空（河北）文化传媒有限公司</t>
  </si>
  <si>
    <t>雍红伟</t>
  </si>
  <si>
    <t xml:space="preserve">石家庄灵越文化传播有限公司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</si>
  <si>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高姜红</t>
  </si>
  <si>
    <t>石家庄禹望企业管理咨询有限公司</t>
  </si>
  <si>
    <t>赵子凯</t>
  </si>
  <si>
    <t>石家庄越霸文化传播有限公司</t>
  </si>
  <si>
    <t>吴淑丽</t>
  </si>
  <si>
    <t>石家庄建鸿商贸有限公司</t>
  </si>
  <si>
    <t>王会峰</t>
  </si>
  <si>
    <t>石家庄踏歌行旅游服务有限公司</t>
  </si>
  <si>
    <t>杜密花</t>
  </si>
  <si>
    <t xml:space="preserve">石家庄丽廷建设有限公司 </t>
  </si>
  <si>
    <t>赵聚林</t>
  </si>
  <si>
    <t>石家庄行者无疆文化传媒有限公司</t>
  </si>
  <si>
    <t>2023.4.18</t>
  </si>
  <si>
    <t>霍雪岗</t>
  </si>
  <si>
    <t>石家庄翼盟文化传媒有限公司</t>
  </si>
  <si>
    <t>张二军</t>
  </si>
  <si>
    <t>井陉邦宇商贸店</t>
  </si>
  <si>
    <t>王刚</t>
  </si>
  <si>
    <t>井陉耀昌文化传媒有限公司</t>
  </si>
  <si>
    <t>郝晓峰</t>
  </si>
  <si>
    <t>石家庄翔派建筑工程有限公司</t>
  </si>
  <si>
    <t>吕振国</t>
  </si>
  <si>
    <t>石家庄强骏建筑工程有限公司</t>
  </si>
  <si>
    <t>吴群芳</t>
  </si>
  <si>
    <t>石家庄一干二净清洁服务有限公司</t>
  </si>
  <si>
    <t>李勇鹏</t>
  </si>
  <si>
    <t>石家庄易阳晨文化传媒有限公司</t>
  </si>
  <si>
    <t>梁剑锋</t>
  </si>
  <si>
    <t>石家庄墨攻科技有限公司</t>
  </si>
  <si>
    <t>朱家辉</t>
  </si>
  <si>
    <t>石家庄强塞器材有限公司</t>
  </si>
  <si>
    <t>李博涵</t>
  </si>
  <si>
    <t>石家庄旭珺装饰装修有限公司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</si>
</sst>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2">
    <font>
      <sz val="11"/>
      <color indexed="8"/>
      <name val="宋体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  <font>
      <sz val="10.5"/>
      <color indexed="8"/>
      <name val="宋体"/>
      <charset val="134"/>
    </font>
    <font>
      <sz val="10.5"/>
      <color indexed="10"/>
      <name val="宋体"/>
      <charset val="134"/>
    </font>
    <font>
      <sz val="12"/>
      <color indexed="8"/>
      <name val="宋体"/>
      <charset val="134"/>
    </font>
    <font>
      <sz val="12"/>
      <name val="仿宋"/>
      <charset val="134"/>
    </font>
    <font>
      <sz val="12"/>
      <color indexed="10"/>
      <name val="宋体"/>
      <charset val="134"/>
    </font>
    <font>
      <sz val="12"/>
      <name val="宋体"/>
      <charset val="134"/>
    </font>
    <font>
      <sz val="10.5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2" borderId="9" applyNumberFormat="0" applyAlignment="0" applyProtection="0">
      <alignment vertical="center"/>
    </xf>
    <xf numFmtId="0" fontId="27" fillId="2" borderId="5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176" fontId="1" fillId="2" borderId="3" xfId="0" applyNumberFormat="1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31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31" fontId="11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31" fontId="11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1" fontId="11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31" fontId="11" fillId="0" borderId="4" xfId="0" applyNumberFormat="1" applyFont="1" applyFill="1" applyBorder="1" applyAlignment="1">
      <alignment horizontal="center" vertical="center"/>
    </xf>
    <xf numFmtId="31" fontId="11" fillId="0" borderId="3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67"/>
  <sheetViews>
    <sheetView tabSelected="1" workbookViewId="0">
      <selection activeCell="V7" sqref="V7"/>
    </sheetView>
  </sheetViews>
  <sheetFormatPr defaultColWidth="9" defaultRowHeight="13.5"/>
  <cols>
    <col min="1" max="1" width="4.625" style="1" customWidth="1"/>
    <col min="2" max="2" width="5.5" style="1" customWidth="1"/>
    <col min="3" max="3" width="7.75" style="1" customWidth="1"/>
    <col min="4" max="4" width="21" style="1" customWidth="1"/>
    <col min="5" max="5" width="8.25" style="1" customWidth="1"/>
    <col min="6" max="6" width="7.875" style="1" customWidth="1"/>
    <col min="7" max="7" width="8" style="1" customWidth="1"/>
    <col min="8" max="8" width="8.5" style="3" customWidth="1"/>
    <col min="9" max="9" width="12.5" style="1" customWidth="1"/>
    <col min="10" max="10" width="12" style="1" customWidth="1"/>
    <col min="11" max="11" width="12.2916666666667" style="1" customWidth="1"/>
    <col min="12" max="12" width="7.625" style="1" customWidth="1"/>
    <col min="13" max="13" width="8.125" style="1" customWidth="1"/>
    <col min="14" max="14" width="6.375" style="3" customWidth="1"/>
    <col min="15" max="15" width="8.375" style="3" customWidth="1"/>
    <col min="16" max="16" width="11.5" style="2" customWidth="1"/>
    <col min="17" max="17" width="11.5" style="3" customWidth="1"/>
    <col min="18" max="19" width="7.875" style="3" customWidth="1"/>
    <col min="20" max="20" width="9.25" style="1"/>
    <col min="21" max="16384" width="9" style="1"/>
  </cols>
  <sheetData>
    <row r="1" ht="33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23" customHeight="1" spans="1:19">
      <c r="A2" s="5" t="s">
        <v>1</v>
      </c>
      <c r="B2" s="5"/>
      <c r="C2" s="5"/>
      <c r="D2" s="5"/>
      <c r="E2" s="5"/>
      <c r="F2" s="5"/>
      <c r="G2" s="5"/>
      <c r="H2" s="6"/>
      <c r="I2" s="5"/>
      <c r="J2" s="5"/>
      <c r="K2" s="5"/>
      <c r="L2" s="5"/>
      <c r="M2" s="5"/>
      <c r="N2" s="6"/>
      <c r="O2" s="6"/>
      <c r="P2" s="36"/>
      <c r="Q2" s="6"/>
      <c r="R2" s="6"/>
      <c r="S2" s="6"/>
    </row>
    <row r="3" s="1" customFormat="1" ht="27" customHeight="1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15</v>
      </c>
      <c r="O3" s="8" t="s">
        <v>16</v>
      </c>
      <c r="P3" s="37" t="s">
        <v>17</v>
      </c>
      <c r="Q3" s="8" t="s">
        <v>18</v>
      </c>
      <c r="R3" s="8" t="s">
        <v>19</v>
      </c>
      <c r="S3" s="8" t="s">
        <v>20</v>
      </c>
    </row>
    <row r="4" s="1" customFormat="1" ht="38" customHeight="1" spans="1:19">
      <c r="A4" s="7"/>
      <c r="B4" s="7"/>
      <c r="C4" s="7"/>
      <c r="D4" s="7"/>
      <c r="E4" s="7"/>
      <c r="F4" s="7"/>
      <c r="G4" s="7"/>
      <c r="H4" s="8"/>
      <c r="I4" s="7"/>
      <c r="J4" s="7"/>
      <c r="K4" s="7"/>
      <c r="L4" s="7"/>
      <c r="M4" s="7"/>
      <c r="N4" s="8"/>
      <c r="O4" s="8"/>
      <c r="P4" s="37"/>
      <c r="Q4" s="8"/>
      <c r="R4" s="8"/>
      <c r="S4" s="8"/>
    </row>
    <row r="5" s="1" customFormat="1" ht="9" customHeight="1" spans="1:19">
      <c r="A5" s="7"/>
      <c r="B5" s="7"/>
      <c r="C5" s="7"/>
      <c r="D5" s="7"/>
      <c r="E5" s="7"/>
      <c r="F5" s="7"/>
      <c r="G5" s="7"/>
      <c r="H5" s="8"/>
      <c r="I5" s="7"/>
      <c r="J5" s="7"/>
      <c r="K5" s="7"/>
      <c r="L5" s="7"/>
      <c r="M5" s="7"/>
      <c r="N5" s="8"/>
      <c r="O5" s="8"/>
      <c r="P5" s="37"/>
      <c r="Q5" s="8"/>
      <c r="R5" s="8"/>
      <c r="S5" s="8"/>
    </row>
    <row r="6" s="1" customFormat="1" ht="25" customHeight="1" spans="1:19">
      <c r="A6" s="9">
        <v>1</v>
      </c>
      <c r="B6" s="10">
        <v>101</v>
      </c>
      <c r="C6" s="11" t="s">
        <v>21</v>
      </c>
      <c r="D6" s="12" t="s">
        <v>22</v>
      </c>
      <c r="E6" s="13">
        <v>84.5531034482759</v>
      </c>
      <c r="F6" s="14">
        <f t="shared" ref="F6:F11" si="0">E6*513.66/5003.43</f>
        <v>8.68035470012399</v>
      </c>
      <c r="G6" s="13">
        <f>E6+F6</f>
        <v>93.2334581483999</v>
      </c>
      <c r="H6" s="15">
        <v>69.19</v>
      </c>
      <c r="I6" s="38" t="s">
        <v>23</v>
      </c>
      <c r="J6" s="27" t="s">
        <v>24</v>
      </c>
      <c r="K6" s="27" t="s">
        <v>25</v>
      </c>
      <c r="L6" s="17">
        <v>87</v>
      </c>
      <c r="M6" s="17"/>
      <c r="N6" s="39">
        <v>184</v>
      </c>
      <c r="O6" s="17">
        <v>1.98</v>
      </c>
      <c r="P6" s="27">
        <v>11919</v>
      </c>
      <c r="Q6" s="39">
        <f>P6+P7</f>
        <v>25206</v>
      </c>
      <c r="R6" s="39">
        <v>100</v>
      </c>
      <c r="S6" s="39">
        <f>Q6+R6</f>
        <v>25306</v>
      </c>
    </row>
    <row r="7" s="1" customFormat="1" ht="25" customHeight="1" spans="1:19">
      <c r="A7" s="16"/>
      <c r="B7" s="17"/>
      <c r="C7" s="18"/>
      <c r="D7" s="19"/>
      <c r="E7" s="20">
        <v>67.08</v>
      </c>
      <c r="F7" s="21">
        <v>14.49</v>
      </c>
      <c r="G7" s="20">
        <f t="shared" ref="G6:G8" si="1">E7+F7</f>
        <v>81.57</v>
      </c>
      <c r="H7" s="22">
        <v>76.1</v>
      </c>
      <c r="I7" s="40"/>
      <c r="J7" s="41" t="s">
        <v>26</v>
      </c>
      <c r="K7" s="41" t="s">
        <v>27</v>
      </c>
      <c r="L7" s="42"/>
      <c r="M7" s="42">
        <v>97</v>
      </c>
      <c r="N7" s="43"/>
      <c r="O7" s="42">
        <v>1.8</v>
      </c>
      <c r="P7" s="44">
        <v>13287</v>
      </c>
      <c r="Q7" s="43"/>
      <c r="R7" s="43"/>
      <c r="S7" s="43"/>
    </row>
    <row r="8" s="1" customFormat="1" ht="25" customHeight="1" spans="1:20">
      <c r="A8" s="23">
        <v>2</v>
      </c>
      <c r="B8" s="24">
        <v>102</v>
      </c>
      <c r="C8" s="25" t="s">
        <v>28</v>
      </c>
      <c r="D8" s="26" t="s">
        <v>29</v>
      </c>
      <c r="E8" s="20">
        <v>86.6669310344828</v>
      </c>
      <c r="F8" s="21">
        <f t="shared" ref="F8:F11" si="2">E8*513.66/5003.43</f>
        <v>8.89736356762709</v>
      </c>
      <c r="G8" s="20">
        <f t="shared" si="1"/>
        <v>95.5642946021099</v>
      </c>
      <c r="H8" s="22">
        <v>69.19</v>
      </c>
      <c r="I8" s="45" t="s">
        <v>30</v>
      </c>
      <c r="J8" s="41" t="s">
        <v>24</v>
      </c>
      <c r="K8" s="41" t="s">
        <v>25</v>
      </c>
      <c r="L8" s="41">
        <v>87</v>
      </c>
      <c r="M8" s="41"/>
      <c r="N8" s="46">
        <v>184</v>
      </c>
      <c r="O8" s="42">
        <v>1.98</v>
      </c>
      <c r="P8" s="41">
        <v>11919</v>
      </c>
      <c r="Q8" s="39">
        <v>25204</v>
      </c>
      <c r="R8" s="51">
        <v>100</v>
      </c>
      <c r="S8" s="39">
        <v>25304</v>
      </c>
      <c r="T8" s="52"/>
    </row>
    <row r="9" s="1" customFormat="1" ht="25" customHeight="1" spans="1:20">
      <c r="A9" s="16"/>
      <c r="B9" s="27"/>
      <c r="C9" s="18"/>
      <c r="D9" s="19"/>
      <c r="E9" s="20">
        <v>68.76</v>
      </c>
      <c r="F9" s="21">
        <v>14.85</v>
      </c>
      <c r="G9" s="20">
        <v>83.61</v>
      </c>
      <c r="H9" s="22">
        <v>76.1</v>
      </c>
      <c r="I9" s="40"/>
      <c r="J9" s="41" t="s">
        <v>26</v>
      </c>
      <c r="K9" s="41" t="s">
        <v>27</v>
      </c>
      <c r="L9" s="41"/>
      <c r="M9" s="41">
        <v>97</v>
      </c>
      <c r="N9" s="46"/>
      <c r="O9" s="42">
        <v>1.8</v>
      </c>
      <c r="P9" s="44">
        <v>13287</v>
      </c>
      <c r="Q9" s="43"/>
      <c r="R9" s="51"/>
      <c r="S9" s="43"/>
      <c r="T9" s="52"/>
    </row>
    <row r="10" s="2" customFormat="1" ht="31" customHeight="1" spans="1:19">
      <c r="A10" s="28">
        <v>3</v>
      </c>
      <c r="B10" s="29">
        <v>103</v>
      </c>
      <c r="C10" s="30" t="s">
        <v>31</v>
      </c>
      <c r="D10" s="31" t="s">
        <v>32</v>
      </c>
      <c r="E10" s="20">
        <v>78.2116206896552</v>
      </c>
      <c r="F10" s="21">
        <f t="shared" ref="F10:F13" si="3">E10*513.66/5003.43</f>
        <v>8.02932809761469</v>
      </c>
      <c r="G10" s="20">
        <f t="shared" ref="G10:G15" si="4">E10+F10</f>
        <v>86.2409487872699</v>
      </c>
      <c r="H10" s="22">
        <v>69.19</v>
      </c>
      <c r="I10" s="47" t="s">
        <v>33</v>
      </c>
      <c r="J10" s="41" t="s">
        <v>24</v>
      </c>
      <c r="K10" s="41" t="s">
        <v>34</v>
      </c>
      <c r="L10" s="42">
        <v>52</v>
      </c>
      <c r="M10" s="42"/>
      <c r="N10" s="48">
        <v>177</v>
      </c>
      <c r="O10" s="49">
        <v>1.98</v>
      </c>
      <c r="P10" s="41">
        <v>7124</v>
      </c>
      <c r="Q10" s="48">
        <f>P10+P11+P12</f>
        <v>24134</v>
      </c>
      <c r="R10" s="53">
        <v>0</v>
      </c>
      <c r="S10" s="53">
        <f>Q10+R10</f>
        <v>24134</v>
      </c>
    </row>
    <row r="11" s="1" customFormat="1" ht="25" customHeight="1" spans="1:19">
      <c r="A11" s="32">
        <v>4</v>
      </c>
      <c r="B11" s="24"/>
      <c r="C11" s="25" t="s">
        <v>35</v>
      </c>
      <c r="D11" s="26" t="s">
        <v>36</v>
      </c>
      <c r="E11" s="20">
        <v>78.2116206896552</v>
      </c>
      <c r="F11" s="21">
        <f t="shared" si="3"/>
        <v>8.02932809761469</v>
      </c>
      <c r="G11" s="20">
        <f t="shared" si="4"/>
        <v>86.2409487872699</v>
      </c>
      <c r="H11" s="22">
        <v>69.19</v>
      </c>
      <c r="I11" s="45" t="s">
        <v>37</v>
      </c>
      <c r="J11" s="50" t="s">
        <v>37</v>
      </c>
      <c r="K11" s="50" t="s">
        <v>25</v>
      </c>
      <c r="L11" s="42">
        <v>28</v>
      </c>
      <c r="M11" s="42"/>
      <c r="N11" s="39"/>
      <c r="O11" s="17"/>
      <c r="P11" s="44">
        <v>3836</v>
      </c>
      <c r="Q11" s="39"/>
      <c r="R11" s="54"/>
      <c r="S11" s="54"/>
    </row>
    <row r="12" s="1" customFormat="1" ht="23" customHeight="1" spans="1:19">
      <c r="A12" s="32"/>
      <c r="B12" s="27"/>
      <c r="C12" s="18"/>
      <c r="D12" s="19"/>
      <c r="E12" s="20">
        <v>62.05</v>
      </c>
      <c r="F12" s="21">
        <v>13.4</v>
      </c>
      <c r="G12" s="20">
        <f t="shared" si="4"/>
        <v>75.45</v>
      </c>
      <c r="H12" s="22">
        <v>75.45</v>
      </c>
      <c r="I12" s="40"/>
      <c r="J12" s="41" t="s">
        <v>26</v>
      </c>
      <c r="K12" s="41" t="s">
        <v>27</v>
      </c>
      <c r="L12" s="42"/>
      <c r="M12" s="42">
        <v>97</v>
      </c>
      <c r="N12" s="43"/>
      <c r="O12" s="42">
        <v>1.8</v>
      </c>
      <c r="P12" s="44">
        <v>13174</v>
      </c>
      <c r="Q12" s="43"/>
      <c r="R12" s="55"/>
      <c r="S12" s="55"/>
    </row>
    <row r="13" s="1" customFormat="1" ht="25" customHeight="1" spans="1:19">
      <c r="A13" s="23">
        <v>5</v>
      </c>
      <c r="B13" s="29">
        <v>105</v>
      </c>
      <c r="C13" s="25" t="s">
        <v>38</v>
      </c>
      <c r="D13" s="26" t="s">
        <v>39</v>
      </c>
      <c r="E13" s="20">
        <v>84.5531034482759</v>
      </c>
      <c r="F13" s="21">
        <f>E13*513.66/5003.43</f>
        <v>8.68035470012399</v>
      </c>
      <c r="G13" s="20">
        <f t="shared" si="4"/>
        <v>93.2334581483999</v>
      </c>
      <c r="H13" s="22">
        <v>69.19</v>
      </c>
      <c r="I13" s="45" t="s">
        <v>23</v>
      </c>
      <c r="J13" s="41" t="s">
        <v>24</v>
      </c>
      <c r="K13" s="41" t="s">
        <v>25</v>
      </c>
      <c r="L13" s="42">
        <v>87</v>
      </c>
      <c r="M13" s="42"/>
      <c r="N13" s="46">
        <v>184</v>
      </c>
      <c r="O13" s="42">
        <v>1.98</v>
      </c>
      <c r="P13" s="41">
        <v>11919</v>
      </c>
      <c r="Q13" s="48">
        <f>P13+P14</f>
        <v>25206</v>
      </c>
      <c r="R13" s="53">
        <v>100</v>
      </c>
      <c r="S13" s="53">
        <f>Q13+R13</f>
        <v>25306</v>
      </c>
    </row>
    <row r="14" s="1" customFormat="1" ht="25" customHeight="1" spans="1:19">
      <c r="A14" s="16"/>
      <c r="B14" s="27"/>
      <c r="C14" s="18"/>
      <c r="D14" s="19"/>
      <c r="E14" s="20">
        <v>67.08</v>
      </c>
      <c r="F14" s="21">
        <v>14.49</v>
      </c>
      <c r="G14" s="20">
        <f t="shared" si="4"/>
        <v>81.57</v>
      </c>
      <c r="H14" s="22">
        <v>76.1</v>
      </c>
      <c r="I14" s="40"/>
      <c r="J14" s="41" t="s">
        <v>26</v>
      </c>
      <c r="K14" s="41" t="s">
        <v>27</v>
      </c>
      <c r="L14" s="42"/>
      <c r="M14" s="42">
        <v>97</v>
      </c>
      <c r="N14" s="46"/>
      <c r="O14" s="42">
        <v>1.8</v>
      </c>
      <c r="P14" s="44">
        <v>13287</v>
      </c>
      <c r="Q14" s="43"/>
      <c r="R14" s="55"/>
      <c r="S14" s="55"/>
    </row>
    <row r="15" s="1" customFormat="1" ht="25" customHeight="1" spans="1:20">
      <c r="A15" s="23">
        <v>6</v>
      </c>
      <c r="B15" s="29">
        <v>107</v>
      </c>
      <c r="C15" s="25" t="s">
        <v>40</v>
      </c>
      <c r="D15" s="26" t="s">
        <v>41</v>
      </c>
      <c r="E15" s="20">
        <v>82.439275862069</v>
      </c>
      <c r="F15" s="21">
        <f t="shared" ref="F15:F19" si="5">E15*513.66/5003.43</f>
        <v>8.46334583262089</v>
      </c>
      <c r="G15" s="20">
        <f t="shared" si="4"/>
        <v>90.9026216946899</v>
      </c>
      <c r="H15" s="22">
        <v>69.19</v>
      </c>
      <c r="I15" s="45" t="s">
        <v>42</v>
      </c>
      <c r="J15" s="41" t="s">
        <v>24</v>
      </c>
      <c r="K15" s="41" t="s">
        <v>25</v>
      </c>
      <c r="L15" s="42">
        <v>87</v>
      </c>
      <c r="M15" s="42"/>
      <c r="N15" s="48">
        <v>184</v>
      </c>
      <c r="O15" s="42">
        <v>1.98</v>
      </c>
      <c r="P15" s="41">
        <v>11919</v>
      </c>
      <c r="Q15" s="48">
        <v>25204</v>
      </c>
      <c r="R15" s="53">
        <v>100</v>
      </c>
      <c r="S15" s="53">
        <v>25304</v>
      </c>
      <c r="T15" s="52"/>
    </row>
    <row r="16" s="1" customFormat="1" ht="25" customHeight="1" spans="1:20">
      <c r="A16" s="16"/>
      <c r="B16" s="27"/>
      <c r="C16" s="18"/>
      <c r="D16" s="19"/>
      <c r="E16" s="20">
        <v>65.41</v>
      </c>
      <c r="F16" s="21">
        <v>14.13</v>
      </c>
      <c r="G16" s="20">
        <v>79.53</v>
      </c>
      <c r="H16" s="22">
        <v>76.1</v>
      </c>
      <c r="I16" s="40"/>
      <c r="J16" s="41" t="s">
        <v>26</v>
      </c>
      <c r="K16" s="41" t="s">
        <v>27</v>
      </c>
      <c r="L16" s="42"/>
      <c r="M16" s="42">
        <v>97</v>
      </c>
      <c r="N16" s="43"/>
      <c r="O16" s="42">
        <v>1.8</v>
      </c>
      <c r="P16" s="44">
        <v>13287</v>
      </c>
      <c r="Q16" s="43"/>
      <c r="R16" s="55"/>
      <c r="S16" s="55"/>
      <c r="T16" s="52"/>
    </row>
    <row r="17" s="1" customFormat="1" ht="25" customHeight="1" spans="1:19">
      <c r="A17" s="23">
        <v>7</v>
      </c>
      <c r="B17" s="24">
        <v>108</v>
      </c>
      <c r="C17" s="25" t="s">
        <v>43</v>
      </c>
      <c r="D17" s="26" t="s">
        <v>44</v>
      </c>
      <c r="E17" s="20">
        <v>76.0977931034483</v>
      </c>
      <c r="F17" s="21">
        <f>E17*513.66/5003.43</f>
        <v>7.81231923011159</v>
      </c>
      <c r="G17" s="20">
        <f t="shared" ref="G17:G26" si="6">E17+F17</f>
        <v>83.9101123335599</v>
      </c>
      <c r="H17" s="22">
        <v>69.19</v>
      </c>
      <c r="I17" s="45" t="s">
        <v>30</v>
      </c>
      <c r="J17" s="41" t="s">
        <v>24</v>
      </c>
      <c r="K17" s="41" t="s">
        <v>25</v>
      </c>
      <c r="L17" s="42">
        <v>87</v>
      </c>
      <c r="M17" s="42"/>
      <c r="N17" s="48">
        <v>184</v>
      </c>
      <c r="O17" s="42">
        <v>1.98</v>
      </c>
      <c r="P17" s="41">
        <v>11919</v>
      </c>
      <c r="Q17" s="48">
        <f t="shared" ref="Q17:Q21" si="7">P17+P18</f>
        <v>24736</v>
      </c>
      <c r="R17" s="53">
        <v>100</v>
      </c>
      <c r="S17" s="53">
        <f t="shared" ref="S17:S21" si="8">Q17+R17</f>
        <v>24836</v>
      </c>
    </row>
    <row r="18" s="1" customFormat="1" ht="25" customHeight="1" spans="1:19">
      <c r="A18" s="16"/>
      <c r="B18" s="27"/>
      <c r="C18" s="18"/>
      <c r="D18" s="19"/>
      <c r="E18" s="20">
        <v>60.38</v>
      </c>
      <c r="F18" s="21">
        <v>13.04</v>
      </c>
      <c r="G18" s="20">
        <v>73.41</v>
      </c>
      <c r="H18" s="22">
        <v>73.41</v>
      </c>
      <c r="I18" s="40"/>
      <c r="J18" s="41" t="s">
        <v>26</v>
      </c>
      <c r="K18" s="41" t="s">
        <v>27</v>
      </c>
      <c r="L18" s="42"/>
      <c r="M18" s="42">
        <v>97</v>
      </c>
      <c r="N18" s="43"/>
      <c r="O18" s="42">
        <v>1.8</v>
      </c>
      <c r="P18" s="44">
        <v>12817</v>
      </c>
      <c r="Q18" s="43"/>
      <c r="R18" s="55"/>
      <c r="S18" s="55"/>
    </row>
    <row r="19" s="1" customFormat="1" ht="25" customHeight="1" spans="1:19">
      <c r="A19" s="23">
        <v>8</v>
      </c>
      <c r="B19" s="29">
        <v>109</v>
      </c>
      <c r="C19" s="25" t="s">
        <v>45</v>
      </c>
      <c r="D19" s="26" t="s">
        <v>46</v>
      </c>
      <c r="E19" s="20">
        <v>84.5531034482759</v>
      </c>
      <c r="F19" s="21">
        <f t="shared" ref="F19:F24" si="9">E19*513.66/5003.43</f>
        <v>8.68035470012399</v>
      </c>
      <c r="G19" s="20">
        <f t="shared" ref="G19:G26" si="10">E19+F19</f>
        <v>93.2334581483999</v>
      </c>
      <c r="H19" s="22">
        <v>69.19</v>
      </c>
      <c r="I19" s="45" t="s">
        <v>23</v>
      </c>
      <c r="J19" s="41" t="s">
        <v>24</v>
      </c>
      <c r="K19" s="41" t="s">
        <v>25</v>
      </c>
      <c r="L19" s="42">
        <v>87</v>
      </c>
      <c r="M19" s="42"/>
      <c r="N19" s="48">
        <v>184</v>
      </c>
      <c r="O19" s="42">
        <v>1.98</v>
      </c>
      <c r="P19" s="41">
        <v>11919</v>
      </c>
      <c r="Q19" s="48">
        <f>P19+P20</f>
        <v>25206</v>
      </c>
      <c r="R19" s="53">
        <v>100</v>
      </c>
      <c r="S19" s="53">
        <f t="shared" ref="S19:S23" si="11">Q19+R19</f>
        <v>25306</v>
      </c>
    </row>
    <row r="20" s="1" customFormat="1" ht="25" customHeight="1" spans="1:19">
      <c r="A20" s="16"/>
      <c r="B20" s="27"/>
      <c r="C20" s="18"/>
      <c r="D20" s="19"/>
      <c r="E20" s="20">
        <v>67.08</v>
      </c>
      <c r="F20" s="21">
        <v>14.49</v>
      </c>
      <c r="G20" s="20">
        <f t="shared" si="10"/>
        <v>81.57</v>
      </c>
      <c r="H20" s="22">
        <v>76.1</v>
      </c>
      <c r="I20" s="40"/>
      <c r="J20" s="41" t="s">
        <v>26</v>
      </c>
      <c r="K20" s="41" t="s">
        <v>27</v>
      </c>
      <c r="L20" s="42"/>
      <c r="M20" s="42">
        <v>97</v>
      </c>
      <c r="N20" s="43"/>
      <c r="O20" s="42">
        <v>1.8</v>
      </c>
      <c r="P20" s="44">
        <v>13287</v>
      </c>
      <c r="Q20" s="43"/>
      <c r="R20" s="55"/>
      <c r="S20" s="55"/>
    </row>
    <row r="21" s="1" customFormat="1" ht="25" customHeight="1" spans="1:19">
      <c r="A21" s="23">
        <v>9</v>
      </c>
      <c r="B21" s="29">
        <v>110</v>
      </c>
      <c r="C21" s="25" t="s">
        <v>47</v>
      </c>
      <c r="D21" s="26" t="s">
        <v>48</v>
      </c>
      <c r="E21" s="20">
        <v>84.5531034482759</v>
      </c>
      <c r="F21" s="21">
        <f t="shared" ref="F21:F24" si="12">E21*513.66/5003.43</f>
        <v>8.68035470012399</v>
      </c>
      <c r="G21" s="20">
        <f t="shared" si="10"/>
        <v>93.2334581483999</v>
      </c>
      <c r="H21" s="22">
        <v>69.19</v>
      </c>
      <c r="I21" s="45" t="s">
        <v>23</v>
      </c>
      <c r="J21" s="41" t="s">
        <v>24</v>
      </c>
      <c r="K21" s="41" t="s">
        <v>25</v>
      </c>
      <c r="L21" s="42">
        <v>87</v>
      </c>
      <c r="M21" s="42"/>
      <c r="N21" s="48">
        <v>184</v>
      </c>
      <c r="O21" s="42">
        <v>1.98</v>
      </c>
      <c r="P21" s="41">
        <v>11919</v>
      </c>
      <c r="Q21" s="48">
        <f>P21+P22</f>
        <v>25206</v>
      </c>
      <c r="R21" s="53">
        <v>100</v>
      </c>
      <c r="S21" s="53">
        <f>Q21+R21</f>
        <v>25306</v>
      </c>
    </row>
    <row r="22" s="1" customFormat="1" ht="25" customHeight="1" spans="1:19">
      <c r="A22" s="16"/>
      <c r="B22" s="27"/>
      <c r="C22" s="18"/>
      <c r="D22" s="19"/>
      <c r="E22" s="20">
        <v>67.08</v>
      </c>
      <c r="F22" s="21">
        <v>14.49</v>
      </c>
      <c r="G22" s="20">
        <f t="shared" si="10"/>
        <v>81.57</v>
      </c>
      <c r="H22" s="22">
        <v>76.1</v>
      </c>
      <c r="I22" s="40"/>
      <c r="J22" s="41" t="s">
        <v>26</v>
      </c>
      <c r="K22" s="41" t="s">
        <v>27</v>
      </c>
      <c r="L22" s="42"/>
      <c r="M22" s="42">
        <v>97</v>
      </c>
      <c r="N22" s="43"/>
      <c r="O22" s="42">
        <v>1.8</v>
      </c>
      <c r="P22" s="44">
        <v>13287</v>
      </c>
      <c r="Q22" s="43"/>
      <c r="R22" s="55"/>
      <c r="S22" s="55"/>
    </row>
    <row r="23" s="1" customFormat="1" ht="25" customHeight="1" spans="1:19">
      <c r="A23" s="28">
        <v>10</v>
      </c>
      <c r="B23" s="29">
        <v>111</v>
      </c>
      <c r="C23" s="30" t="s">
        <v>49</v>
      </c>
      <c r="D23" s="31" t="s">
        <v>50</v>
      </c>
      <c r="E23" s="20">
        <v>84.5531034482759</v>
      </c>
      <c r="F23" s="21">
        <f t="shared" ref="F23:F28" si="13">E23*513.66/5003.43</f>
        <v>8.68035470012399</v>
      </c>
      <c r="G23" s="20">
        <f t="shared" si="10"/>
        <v>93.2334581483999</v>
      </c>
      <c r="H23" s="22">
        <v>69.19</v>
      </c>
      <c r="I23" s="47" t="s">
        <v>23</v>
      </c>
      <c r="J23" s="41" t="s">
        <v>24</v>
      </c>
      <c r="K23" s="41" t="s">
        <v>34</v>
      </c>
      <c r="L23" s="42">
        <v>52</v>
      </c>
      <c r="M23" s="42"/>
      <c r="N23" s="48">
        <v>177</v>
      </c>
      <c r="O23" s="49">
        <v>1.98</v>
      </c>
      <c r="P23" s="41">
        <v>7124</v>
      </c>
      <c r="Q23" s="48">
        <f>P23+P24+P25</f>
        <v>24247</v>
      </c>
      <c r="R23" s="53">
        <v>0</v>
      </c>
      <c r="S23" s="53">
        <f>Q23+R23</f>
        <v>24247</v>
      </c>
    </row>
    <row r="24" s="1" customFormat="1" ht="25" customHeight="1" spans="1:19">
      <c r="A24" s="32">
        <v>11</v>
      </c>
      <c r="B24" s="24"/>
      <c r="C24" s="26" t="s">
        <v>51</v>
      </c>
      <c r="D24" s="26" t="s">
        <v>52</v>
      </c>
      <c r="E24" s="20">
        <v>84.5531034482759</v>
      </c>
      <c r="F24" s="21">
        <f t="shared" si="13"/>
        <v>8.68035470012399</v>
      </c>
      <c r="G24" s="20">
        <f t="shared" si="10"/>
        <v>93.2334581483999</v>
      </c>
      <c r="H24" s="22">
        <v>69.19</v>
      </c>
      <c r="I24" s="45" t="s">
        <v>37</v>
      </c>
      <c r="J24" s="47" t="s">
        <v>37</v>
      </c>
      <c r="K24" s="41" t="s">
        <v>25</v>
      </c>
      <c r="L24" s="42">
        <v>28</v>
      </c>
      <c r="M24" s="42"/>
      <c r="N24" s="39"/>
      <c r="O24" s="17"/>
      <c r="P24" s="44">
        <v>3836</v>
      </c>
      <c r="Q24" s="39"/>
      <c r="R24" s="54"/>
      <c r="S24" s="54"/>
    </row>
    <row r="25" s="1" customFormat="1" ht="25" customHeight="1" spans="1:19">
      <c r="A25" s="32"/>
      <c r="B25" s="27"/>
      <c r="C25" s="19"/>
      <c r="D25" s="19"/>
      <c r="E25" s="20">
        <v>67.08</v>
      </c>
      <c r="F25" s="21">
        <v>14.49</v>
      </c>
      <c r="G25" s="20">
        <f t="shared" si="10"/>
        <v>81.57</v>
      </c>
      <c r="H25" s="22">
        <v>76.1</v>
      </c>
      <c r="I25" s="40"/>
      <c r="J25" s="41" t="s">
        <v>26</v>
      </c>
      <c r="K25" s="41" t="s">
        <v>27</v>
      </c>
      <c r="L25" s="42"/>
      <c r="M25" s="42">
        <v>97</v>
      </c>
      <c r="N25" s="43"/>
      <c r="O25" s="42">
        <v>1.8</v>
      </c>
      <c r="P25" s="44">
        <v>13287</v>
      </c>
      <c r="Q25" s="43"/>
      <c r="R25" s="55"/>
      <c r="S25" s="55"/>
    </row>
    <row r="26" s="1" customFormat="1" ht="25" customHeight="1" spans="1:20">
      <c r="A26" s="23">
        <v>12</v>
      </c>
      <c r="B26" s="29">
        <v>112</v>
      </c>
      <c r="C26" s="26" t="s">
        <v>53</v>
      </c>
      <c r="D26" s="26" t="s">
        <v>54</v>
      </c>
      <c r="E26" s="20">
        <v>112.032862068966</v>
      </c>
      <c r="F26" s="21">
        <f t="shared" ref="F26:F30" si="14">E26*513.66/5003.43</f>
        <v>11.5014699776643</v>
      </c>
      <c r="G26" s="20">
        <f t="shared" si="10"/>
        <v>123.53433204663</v>
      </c>
      <c r="H26" s="22">
        <v>69.19</v>
      </c>
      <c r="I26" s="45" t="s">
        <v>55</v>
      </c>
      <c r="J26" s="41" t="s">
        <v>24</v>
      </c>
      <c r="K26" s="41" t="s">
        <v>25</v>
      </c>
      <c r="L26" s="41">
        <v>87</v>
      </c>
      <c r="M26" s="42"/>
      <c r="N26" s="48">
        <v>184</v>
      </c>
      <c r="O26" s="42">
        <v>1.98</v>
      </c>
      <c r="P26" s="41">
        <v>11919</v>
      </c>
      <c r="Q26" s="48">
        <v>25204</v>
      </c>
      <c r="R26" s="53">
        <v>100</v>
      </c>
      <c r="S26" s="53">
        <v>25304</v>
      </c>
      <c r="T26" s="52"/>
    </row>
    <row r="27" s="1" customFormat="1" ht="25" customHeight="1" spans="1:20">
      <c r="A27" s="16"/>
      <c r="B27" s="27"/>
      <c r="C27" s="19"/>
      <c r="D27" s="19"/>
      <c r="E27" s="20">
        <v>88.89</v>
      </c>
      <c r="F27" s="21">
        <v>19.2</v>
      </c>
      <c r="G27" s="20">
        <v>108.08</v>
      </c>
      <c r="H27" s="22">
        <v>76.1</v>
      </c>
      <c r="I27" s="40"/>
      <c r="J27" s="41" t="s">
        <v>26</v>
      </c>
      <c r="K27" s="41" t="s">
        <v>27</v>
      </c>
      <c r="L27" s="42"/>
      <c r="M27" s="42">
        <v>97</v>
      </c>
      <c r="N27" s="43"/>
      <c r="O27" s="42">
        <v>1.8</v>
      </c>
      <c r="P27" s="44">
        <v>13287</v>
      </c>
      <c r="Q27" s="43"/>
      <c r="R27" s="55"/>
      <c r="S27" s="55"/>
      <c r="T27" s="52"/>
    </row>
    <row r="28" s="1" customFormat="1" ht="25" customHeight="1" spans="1:20">
      <c r="A28" s="33">
        <v>13</v>
      </c>
      <c r="B28" s="29">
        <v>113</v>
      </c>
      <c r="C28" s="26" t="s">
        <v>56</v>
      </c>
      <c r="D28" s="26" t="s">
        <v>57</v>
      </c>
      <c r="E28" s="20">
        <v>88.7807586206897</v>
      </c>
      <c r="F28" s="21">
        <f>E28*513.66/5003.43</f>
        <v>9.11437243513019</v>
      </c>
      <c r="G28" s="20">
        <f t="shared" ref="G28:G30" si="15">E28+F28</f>
        <v>97.8951310558199</v>
      </c>
      <c r="H28" s="22">
        <v>69.19</v>
      </c>
      <c r="I28" s="45" t="s">
        <v>55</v>
      </c>
      <c r="J28" s="41" t="s">
        <v>24</v>
      </c>
      <c r="K28" s="41" t="s">
        <v>25</v>
      </c>
      <c r="L28" s="42">
        <v>87</v>
      </c>
      <c r="M28" s="42"/>
      <c r="N28" s="48">
        <v>184</v>
      </c>
      <c r="O28" s="42">
        <v>1.98</v>
      </c>
      <c r="P28" s="41">
        <v>11919</v>
      </c>
      <c r="Q28" s="48">
        <v>25204</v>
      </c>
      <c r="R28" s="53">
        <v>100</v>
      </c>
      <c r="S28" s="53">
        <f t="shared" ref="S28:S32" si="16">Q28+R28</f>
        <v>25304</v>
      </c>
      <c r="T28" s="52"/>
    </row>
    <row r="29" s="1" customFormat="1" ht="25" customHeight="1" spans="1:20">
      <c r="A29" s="34"/>
      <c r="B29" s="27"/>
      <c r="C29" s="19"/>
      <c r="D29" s="19"/>
      <c r="E29" s="20">
        <v>70.44</v>
      </c>
      <c r="F29" s="21">
        <v>15.21</v>
      </c>
      <c r="G29" s="20">
        <f t="shared" si="15"/>
        <v>85.65</v>
      </c>
      <c r="H29" s="22">
        <v>76.1</v>
      </c>
      <c r="I29" s="40"/>
      <c r="J29" s="41" t="s">
        <v>26</v>
      </c>
      <c r="K29" s="41" t="s">
        <v>27</v>
      </c>
      <c r="L29" s="42"/>
      <c r="M29" s="42">
        <v>97</v>
      </c>
      <c r="N29" s="43"/>
      <c r="O29" s="42">
        <v>1.8</v>
      </c>
      <c r="P29" s="44">
        <v>13287</v>
      </c>
      <c r="Q29" s="43"/>
      <c r="R29" s="55"/>
      <c r="S29" s="55"/>
      <c r="T29" s="52"/>
    </row>
    <row r="30" s="1" customFormat="1" ht="25" customHeight="1" spans="1:20">
      <c r="A30" s="23">
        <v>14</v>
      </c>
      <c r="B30" s="29">
        <v>115</v>
      </c>
      <c r="C30" s="26" t="s">
        <v>58</v>
      </c>
      <c r="D30" s="26" t="s">
        <v>59</v>
      </c>
      <c r="E30" s="20">
        <v>97.2360689655172</v>
      </c>
      <c r="F30" s="21">
        <f>E30*513.66/5003.43</f>
        <v>9.98240790514259</v>
      </c>
      <c r="G30" s="20">
        <f t="shared" si="15"/>
        <v>107.21847687066</v>
      </c>
      <c r="H30" s="22">
        <v>69.19</v>
      </c>
      <c r="I30" s="45" t="s">
        <v>55</v>
      </c>
      <c r="J30" s="41" t="s">
        <v>24</v>
      </c>
      <c r="K30" s="41" t="s">
        <v>25</v>
      </c>
      <c r="L30" s="42">
        <v>87</v>
      </c>
      <c r="M30" s="42"/>
      <c r="N30" s="48">
        <v>184</v>
      </c>
      <c r="O30" s="42">
        <v>1.98</v>
      </c>
      <c r="P30" s="41">
        <v>11919</v>
      </c>
      <c r="Q30" s="48">
        <v>25204</v>
      </c>
      <c r="R30" s="53">
        <v>100</v>
      </c>
      <c r="S30" s="53">
        <f>Q30+R30</f>
        <v>25304</v>
      </c>
      <c r="T30" s="52"/>
    </row>
    <row r="31" s="1" customFormat="1" ht="25" customHeight="1" spans="1:20">
      <c r="A31" s="16"/>
      <c r="B31" s="27"/>
      <c r="C31" s="19"/>
      <c r="D31" s="19"/>
      <c r="E31" s="20">
        <v>77.15</v>
      </c>
      <c r="F31" s="21">
        <v>16.66</v>
      </c>
      <c r="G31" s="20">
        <v>93.81</v>
      </c>
      <c r="H31" s="22">
        <v>76.1</v>
      </c>
      <c r="I31" s="40"/>
      <c r="J31" s="41" t="s">
        <v>26</v>
      </c>
      <c r="K31" s="41" t="s">
        <v>27</v>
      </c>
      <c r="L31" s="42"/>
      <c r="M31" s="42">
        <v>97</v>
      </c>
      <c r="N31" s="43"/>
      <c r="O31" s="42">
        <v>1.8</v>
      </c>
      <c r="P31" s="44">
        <v>13287</v>
      </c>
      <c r="Q31" s="43"/>
      <c r="R31" s="55"/>
      <c r="S31" s="55"/>
      <c r="T31" s="52"/>
    </row>
    <row r="32" s="1" customFormat="1" ht="25" customHeight="1" spans="1:20">
      <c r="A32" s="23">
        <v>15</v>
      </c>
      <c r="B32" s="29">
        <v>117</v>
      </c>
      <c r="C32" s="26" t="s">
        <v>60</v>
      </c>
      <c r="D32" s="26" t="s">
        <v>61</v>
      </c>
      <c r="E32" s="20">
        <v>101.46</v>
      </c>
      <c r="F32" s="21">
        <v>10.42</v>
      </c>
      <c r="G32" s="20">
        <v>111.88</v>
      </c>
      <c r="H32" s="22">
        <v>69.19</v>
      </c>
      <c r="I32" s="45" t="s">
        <v>62</v>
      </c>
      <c r="J32" s="41" t="s">
        <v>24</v>
      </c>
      <c r="K32" s="41" t="s">
        <v>25</v>
      </c>
      <c r="L32" s="42">
        <v>87</v>
      </c>
      <c r="M32" s="42"/>
      <c r="N32" s="48">
        <v>184</v>
      </c>
      <c r="O32" s="42">
        <v>1.98</v>
      </c>
      <c r="P32" s="41">
        <v>11919</v>
      </c>
      <c r="Q32" s="48">
        <v>25204</v>
      </c>
      <c r="R32" s="53">
        <v>100</v>
      </c>
      <c r="S32" s="53">
        <f>Q32+R32</f>
        <v>25304</v>
      </c>
      <c r="T32" s="52"/>
    </row>
    <row r="33" s="1" customFormat="1" ht="25" customHeight="1" spans="1:20">
      <c r="A33" s="16"/>
      <c r="B33" s="27"/>
      <c r="C33" s="19"/>
      <c r="D33" s="19"/>
      <c r="E33" s="20">
        <v>80.5</v>
      </c>
      <c r="F33" s="21">
        <v>17.39</v>
      </c>
      <c r="G33" s="20">
        <f t="shared" ref="G33:G36" si="17">E33+F33</f>
        <v>97.89</v>
      </c>
      <c r="H33" s="22">
        <v>76.1</v>
      </c>
      <c r="I33" s="40"/>
      <c r="J33" s="41" t="s">
        <v>26</v>
      </c>
      <c r="K33" s="41" t="s">
        <v>27</v>
      </c>
      <c r="L33" s="42"/>
      <c r="M33" s="42">
        <v>97</v>
      </c>
      <c r="N33" s="43"/>
      <c r="O33" s="42">
        <v>1.8</v>
      </c>
      <c r="P33" s="44">
        <v>13287</v>
      </c>
      <c r="Q33" s="43"/>
      <c r="R33" s="55"/>
      <c r="S33" s="55"/>
      <c r="T33" s="52"/>
    </row>
    <row r="34" s="1" customFormat="1" ht="28" customHeight="1" spans="1:19">
      <c r="A34" s="23">
        <v>16</v>
      </c>
      <c r="B34" s="29">
        <v>201</v>
      </c>
      <c r="C34" s="25" t="s">
        <v>63</v>
      </c>
      <c r="D34" s="31" t="s">
        <v>64</v>
      </c>
      <c r="E34" s="20">
        <v>50.73</v>
      </c>
      <c r="F34" s="21">
        <f t="shared" ref="F34:F38" si="18">E34*513.66/5003.43</f>
        <v>5.2080216571432</v>
      </c>
      <c r="G34" s="20">
        <f t="shared" si="17"/>
        <v>55.9380216571432</v>
      </c>
      <c r="H34" s="22">
        <v>55.94</v>
      </c>
      <c r="I34" s="45" t="s">
        <v>65</v>
      </c>
      <c r="J34" s="41" t="s">
        <v>24</v>
      </c>
      <c r="K34" s="41" t="s">
        <v>25</v>
      </c>
      <c r="L34" s="42">
        <v>87</v>
      </c>
      <c r="M34" s="42"/>
      <c r="N34" s="48">
        <v>184</v>
      </c>
      <c r="O34" s="42">
        <v>1.98</v>
      </c>
      <c r="P34" s="41">
        <v>9636</v>
      </c>
      <c r="Q34" s="48">
        <f t="shared" ref="Q34:Q38" si="19">P34+P35</f>
        <v>18181</v>
      </c>
      <c r="R34" s="53">
        <v>100</v>
      </c>
      <c r="S34" s="53">
        <f t="shared" ref="S34:S38" si="20">Q34+R34</f>
        <v>18281</v>
      </c>
    </row>
    <row r="35" s="1" customFormat="1" ht="29" customHeight="1" spans="1:19">
      <c r="A35" s="16"/>
      <c r="B35" s="27"/>
      <c r="C35" s="18"/>
      <c r="D35" s="31"/>
      <c r="E35" s="20">
        <v>40.25</v>
      </c>
      <c r="F35" s="21">
        <v>8.69</v>
      </c>
      <c r="G35" s="20">
        <f t="shared" si="17"/>
        <v>48.94</v>
      </c>
      <c r="H35" s="35">
        <v>48.94</v>
      </c>
      <c r="I35" s="40"/>
      <c r="J35" s="41" t="s">
        <v>26</v>
      </c>
      <c r="K35" s="41" t="s">
        <v>27</v>
      </c>
      <c r="L35" s="42"/>
      <c r="M35" s="42">
        <v>97</v>
      </c>
      <c r="N35" s="43"/>
      <c r="O35" s="42">
        <v>1.8</v>
      </c>
      <c r="P35" s="44">
        <v>8545</v>
      </c>
      <c r="Q35" s="43"/>
      <c r="R35" s="55"/>
      <c r="S35" s="55"/>
    </row>
    <row r="36" s="1" customFormat="1" ht="25" customHeight="1" spans="1:19">
      <c r="A36" s="23">
        <v>17</v>
      </c>
      <c r="B36" s="29">
        <v>202</v>
      </c>
      <c r="C36" s="25" t="s">
        <v>66</v>
      </c>
      <c r="D36" s="26" t="s">
        <v>67</v>
      </c>
      <c r="E36" s="20">
        <v>46.5042068965517</v>
      </c>
      <c r="F36" s="21">
        <f>E36*513.66/5003.43</f>
        <v>4.77419508506819</v>
      </c>
      <c r="G36" s="20">
        <f t="shared" si="17"/>
        <v>51.2784019816199</v>
      </c>
      <c r="H36" s="22">
        <v>51.28</v>
      </c>
      <c r="I36" s="45" t="s">
        <v>23</v>
      </c>
      <c r="J36" s="41" t="s">
        <v>24</v>
      </c>
      <c r="K36" s="41" t="s">
        <v>25</v>
      </c>
      <c r="L36" s="42">
        <v>87</v>
      </c>
      <c r="M36" s="42"/>
      <c r="N36" s="48">
        <v>184</v>
      </c>
      <c r="O36" s="42">
        <v>1.98</v>
      </c>
      <c r="P36" s="41">
        <v>8833</v>
      </c>
      <c r="Q36" s="48">
        <f t="shared" ref="Q36:Q40" si="21">P36+P37</f>
        <v>16666</v>
      </c>
      <c r="R36" s="53">
        <v>100</v>
      </c>
      <c r="S36" s="53">
        <f>Q36+R36</f>
        <v>16766</v>
      </c>
    </row>
    <row r="37" s="1" customFormat="1" ht="25" customHeight="1" spans="1:19">
      <c r="A37" s="16"/>
      <c r="B37" s="27"/>
      <c r="C37" s="18"/>
      <c r="D37" s="19"/>
      <c r="E37" s="20">
        <v>36.9</v>
      </c>
      <c r="F37" s="21">
        <v>7.97</v>
      </c>
      <c r="G37" s="20">
        <v>44.86</v>
      </c>
      <c r="H37" s="35">
        <v>44.86</v>
      </c>
      <c r="I37" s="40"/>
      <c r="J37" s="41" t="s">
        <v>26</v>
      </c>
      <c r="K37" s="41" t="s">
        <v>27</v>
      </c>
      <c r="L37" s="42"/>
      <c r="M37" s="42">
        <v>97</v>
      </c>
      <c r="N37" s="43"/>
      <c r="O37" s="42">
        <v>1.8</v>
      </c>
      <c r="P37" s="44">
        <v>7833</v>
      </c>
      <c r="Q37" s="43"/>
      <c r="R37" s="55"/>
      <c r="S37" s="55"/>
    </row>
    <row r="38" s="1" customFormat="1" ht="30" customHeight="1" spans="1:19">
      <c r="A38" s="23">
        <v>18</v>
      </c>
      <c r="B38" s="29">
        <v>203</v>
      </c>
      <c r="C38" s="25" t="s">
        <v>68</v>
      </c>
      <c r="D38" s="26" t="s">
        <v>69</v>
      </c>
      <c r="E38" s="20">
        <v>46.5042068965517</v>
      </c>
      <c r="F38" s="21">
        <f>E38*513.66/5003.43</f>
        <v>4.77419508506819</v>
      </c>
      <c r="G38" s="20">
        <f t="shared" ref="G38:G42" si="22">E38+F38</f>
        <v>51.2784019816199</v>
      </c>
      <c r="H38" s="22">
        <v>51.28</v>
      </c>
      <c r="I38" s="45" t="s">
        <v>23</v>
      </c>
      <c r="J38" s="41" t="s">
        <v>24</v>
      </c>
      <c r="K38" s="41" t="s">
        <v>25</v>
      </c>
      <c r="L38" s="42">
        <v>87</v>
      </c>
      <c r="M38" s="42"/>
      <c r="N38" s="48">
        <v>184</v>
      </c>
      <c r="O38" s="42">
        <v>1.98</v>
      </c>
      <c r="P38" s="41">
        <v>8833</v>
      </c>
      <c r="Q38" s="48">
        <f t="shared" ref="Q38:Q42" si="23">P38+P39</f>
        <v>16666</v>
      </c>
      <c r="R38" s="53">
        <v>100</v>
      </c>
      <c r="S38" s="53">
        <f>Q38+R38</f>
        <v>16766</v>
      </c>
    </row>
    <row r="39" s="1" customFormat="1" ht="30" customHeight="1" spans="1:19">
      <c r="A39" s="16"/>
      <c r="B39" s="27"/>
      <c r="C39" s="18"/>
      <c r="D39" s="19"/>
      <c r="E39" s="20">
        <v>36.9</v>
      </c>
      <c r="F39" s="21">
        <v>7.97</v>
      </c>
      <c r="G39" s="20">
        <v>44.86</v>
      </c>
      <c r="H39" s="35">
        <v>44.86</v>
      </c>
      <c r="I39" s="40"/>
      <c r="J39" s="41" t="s">
        <v>26</v>
      </c>
      <c r="K39" s="41" t="s">
        <v>27</v>
      </c>
      <c r="L39" s="42"/>
      <c r="M39" s="42">
        <v>97</v>
      </c>
      <c r="N39" s="43"/>
      <c r="O39" s="42">
        <v>1.8</v>
      </c>
      <c r="P39" s="44">
        <v>7833</v>
      </c>
      <c r="Q39" s="43"/>
      <c r="R39" s="55"/>
      <c r="S39" s="55"/>
    </row>
    <row r="40" s="1" customFormat="1" ht="25" customHeight="1" spans="1:19">
      <c r="A40" s="23">
        <v>19</v>
      </c>
      <c r="B40" s="29">
        <v>205</v>
      </c>
      <c r="C40" s="25" t="s">
        <v>70</v>
      </c>
      <c r="D40" s="26" t="s">
        <v>71</v>
      </c>
      <c r="E40" s="20">
        <v>42.2765517241379</v>
      </c>
      <c r="F40" s="21">
        <f t="shared" ref="F40:F44" si="24">E40*513.66/5003.43</f>
        <v>4.34017735006199</v>
      </c>
      <c r="G40" s="20">
        <f>E40+F40</f>
        <v>46.6167290741999</v>
      </c>
      <c r="H40" s="22">
        <v>46.62</v>
      </c>
      <c r="I40" s="45" t="s">
        <v>23</v>
      </c>
      <c r="J40" s="41" t="s">
        <v>24</v>
      </c>
      <c r="K40" s="41" t="s">
        <v>25</v>
      </c>
      <c r="L40" s="42">
        <v>87</v>
      </c>
      <c r="M40" s="42"/>
      <c r="N40" s="48">
        <v>184</v>
      </c>
      <c r="O40" s="42">
        <v>1.98</v>
      </c>
      <c r="P40" s="41">
        <v>8031</v>
      </c>
      <c r="Q40" s="48">
        <f>P40+P41</f>
        <v>15153</v>
      </c>
      <c r="R40" s="53">
        <v>100</v>
      </c>
      <c r="S40" s="53">
        <f t="shared" ref="S40:S44" si="25">Q40+R40</f>
        <v>15253</v>
      </c>
    </row>
    <row r="41" s="1" customFormat="1" ht="25" customHeight="1" spans="1:19">
      <c r="A41" s="16"/>
      <c r="B41" s="27"/>
      <c r="C41" s="18"/>
      <c r="D41" s="19"/>
      <c r="E41" s="20">
        <v>33.54</v>
      </c>
      <c r="F41" s="21">
        <v>7.24</v>
      </c>
      <c r="G41" s="20">
        <v>40.79</v>
      </c>
      <c r="H41" s="35">
        <v>40.79</v>
      </c>
      <c r="I41" s="40"/>
      <c r="J41" s="41" t="s">
        <v>26</v>
      </c>
      <c r="K41" s="41" t="s">
        <v>27</v>
      </c>
      <c r="L41" s="42"/>
      <c r="M41" s="42">
        <v>97</v>
      </c>
      <c r="N41" s="43"/>
      <c r="O41" s="42">
        <v>1.8</v>
      </c>
      <c r="P41" s="44">
        <v>7122</v>
      </c>
      <c r="Q41" s="43"/>
      <c r="R41" s="55"/>
      <c r="S41" s="55"/>
    </row>
    <row r="42" s="1" customFormat="1" ht="25" customHeight="1" spans="1:19">
      <c r="A42" s="23">
        <v>20</v>
      </c>
      <c r="B42" s="29">
        <v>206</v>
      </c>
      <c r="C42" s="25" t="s">
        <v>72</v>
      </c>
      <c r="D42" s="26" t="s">
        <v>73</v>
      </c>
      <c r="E42" s="20">
        <v>97.2360689655172</v>
      </c>
      <c r="F42" s="21">
        <f>E42*513.66/5003.43</f>
        <v>9.98240790514259</v>
      </c>
      <c r="G42" s="20">
        <f>E42+F42</f>
        <v>107.21847687066</v>
      </c>
      <c r="H42" s="22">
        <v>69.19</v>
      </c>
      <c r="I42" s="45" t="s">
        <v>23</v>
      </c>
      <c r="J42" s="41" t="s">
        <v>24</v>
      </c>
      <c r="K42" s="41" t="s">
        <v>25</v>
      </c>
      <c r="L42" s="42">
        <v>87</v>
      </c>
      <c r="M42" s="42"/>
      <c r="N42" s="48">
        <v>184</v>
      </c>
      <c r="O42" s="42">
        <v>1.98</v>
      </c>
      <c r="P42" s="41">
        <v>11919</v>
      </c>
      <c r="Q42" s="48">
        <f>P42+P43</f>
        <v>25206</v>
      </c>
      <c r="R42" s="53">
        <v>100</v>
      </c>
      <c r="S42" s="53">
        <f>Q42+R42</f>
        <v>25306</v>
      </c>
    </row>
    <row r="43" s="1" customFormat="1" ht="25" customHeight="1" spans="1:19">
      <c r="A43" s="16"/>
      <c r="B43" s="27"/>
      <c r="C43" s="18"/>
      <c r="D43" s="19"/>
      <c r="E43" s="20">
        <v>77.15</v>
      </c>
      <c r="F43" s="21">
        <v>16.66</v>
      </c>
      <c r="G43" s="20">
        <v>93.81</v>
      </c>
      <c r="H43" s="22">
        <v>76.1</v>
      </c>
      <c r="I43" s="40"/>
      <c r="J43" s="41" t="s">
        <v>26</v>
      </c>
      <c r="K43" s="41" t="s">
        <v>27</v>
      </c>
      <c r="L43" s="42"/>
      <c r="M43" s="42">
        <v>97</v>
      </c>
      <c r="N43" s="43"/>
      <c r="O43" s="42">
        <v>1.8</v>
      </c>
      <c r="P43" s="44">
        <v>13287</v>
      </c>
      <c r="Q43" s="43"/>
      <c r="R43" s="55"/>
      <c r="S43" s="55"/>
    </row>
    <row r="44" s="1" customFormat="1" ht="25" customHeight="1" spans="1:20">
      <c r="A44" s="23">
        <v>21</v>
      </c>
      <c r="B44" s="29">
        <v>207</v>
      </c>
      <c r="C44" s="25" t="s">
        <v>74</v>
      </c>
      <c r="D44" s="26" t="s">
        <v>75</v>
      </c>
      <c r="E44" s="20">
        <v>101.463724137931</v>
      </c>
      <c r="F44" s="21">
        <f>E44*513.66/5003.43</f>
        <v>10.4164256401488</v>
      </c>
      <c r="G44" s="20">
        <f t="shared" ref="G44:G46" si="26">E44+F44</f>
        <v>111.88014977808</v>
      </c>
      <c r="H44" s="22">
        <v>69.19</v>
      </c>
      <c r="I44" s="45" t="s">
        <v>42</v>
      </c>
      <c r="J44" s="41" t="s">
        <v>24</v>
      </c>
      <c r="K44" s="41" t="s">
        <v>25</v>
      </c>
      <c r="L44" s="42">
        <v>87</v>
      </c>
      <c r="M44" s="42"/>
      <c r="N44" s="48">
        <v>184</v>
      </c>
      <c r="O44" s="42">
        <v>1.98</v>
      </c>
      <c r="P44" s="41">
        <v>11919</v>
      </c>
      <c r="Q44" s="48">
        <v>25204</v>
      </c>
      <c r="R44" s="53">
        <v>100</v>
      </c>
      <c r="S44" s="53">
        <f>Q44+R44</f>
        <v>25304</v>
      </c>
      <c r="T44" s="52"/>
    </row>
    <row r="45" s="1" customFormat="1" ht="25" customHeight="1" spans="1:20">
      <c r="A45" s="16"/>
      <c r="B45" s="27"/>
      <c r="C45" s="18"/>
      <c r="D45" s="19"/>
      <c r="E45" s="20">
        <v>80.5</v>
      </c>
      <c r="F45" s="21">
        <v>17.39</v>
      </c>
      <c r="G45" s="20">
        <f t="shared" si="26"/>
        <v>97.89</v>
      </c>
      <c r="H45" s="22">
        <v>76.1</v>
      </c>
      <c r="I45" s="40"/>
      <c r="J45" s="41" t="s">
        <v>26</v>
      </c>
      <c r="K45" s="41" t="s">
        <v>27</v>
      </c>
      <c r="L45" s="42"/>
      <c r="M45" s="42">
        <v>97</v>
      </c>
      <c r="N45" s="43"/>
      <c r="O45" s="42">
        <v>1.8</v>
      </c>
      <c r="P45" s="44">
        <v>13287</v>
      </c>
      <c r="Q45" s="43"/>
      <c r="R45" s="55"/>
      <c r="S45" s="55"/>
      <c r="T45" s="52"/>
    </row>
    <row r="46" s="1" customFormat="1" ht="25" customHeight="1" spans="1:20">
      <c r="A46" s="23">
        <v>22</v>
      </c>
      <c r="B46" s="29">
        <v>208</v>
      </c>
      <c r="C46" s="25" t="s">
        <v>76</v>
      </c>
      <c r="D46" s="26" t="s">
        <v>77</v>
      </c>
      <c r="E46" s="20">
        <v>84.5531034482759</v>
      </c>
      <c r="F46" s="21">
        <f t="shared" ref="F46:F50" si="27">E46*513.66/5003.43</f>
        <v>8.68035470012399</v>
      </c>
      <c r="G46" s="20">
        <f t="shared" si="26"/>
        <v>93.2334581483999</v>
      </c>
      <c r="H46" s="22">
        <v>69.19</v>
      </c>
      <c r="I46" s="45" t="s">
        <v>78</v>
      </c>
      <c r="J46" s="41" t="s">
        <v>24</v>
      </c>
      <c r="K46" s="41" t="s">
        <v>25</v>
      </c>
      <c r="L46" s="42">
        <v>87</v>
      </c>
      <c r="M46" s="42"/>
      <c r="N46" s="48">
        <v>184</v>
      </c>
      <c r="O46" s="42">
        <v>1.98</v>
      </c>
      <c r="P46" s="41">
        <v>11919</v>
      </c>
      <c r="Q46" s="48">
        <v>25204</v>
      </c>
      <c r="R46" s="53">
        <v>100</v>
      </c>
      <c r="S46" s="53">
        <f t="shared" ref="S46:S50" si="28">Q46+R46</f>
        <v>25304</v>
      </c>
      <c r="T46" s="52"/>
    </row>
    <row r="47" s="1" customFormat="1" ht="25" customHeight="1" spans="1:20">
      <c r="A47" s="16"/>
      <c r="B47" s="27"/>
      <c r="C47" s="18"/>
      <c r="D47" s="19"/>
      <c r="E47" s="20">
        <v>67.08</v>
      </c>
      <c r="F47" s="21">
        <v>14.49</v>
      </c>
      <c r="G47" s="20">
        <v>81.57</v>
      </c>
      <c r="H47" s="22">
        <v>76.1</v>
      </c>
      <c r="I47" s="40"/>
      <c r="J47" s="41" t="s">
        <v>26</v>
      </c>
      <c r="K47" s="41" t="s">
        <v>27</v>
      </c>
      <c r="L47" s="42"/>
      <c r="M47" s="42">
        <v>97</v>
      </c>
      <c r="N47" s="43"/>
      <c r="O47" s="42">
        <v>1.8</v>
      </c>
      <c r="P47" s="44">
        <v>13287</v>
      </c>
      <c r="Q47" s="43"/>
      <c r="R47" s="55"/>
      <c r="S47" s="55"/>
      <c r="T47" s="52"/>
    </row>
    <row r="48" s="1" customFormat="1" ht="25" customHeight="1" spans="1:19">
      <c r="A48" s="23">
        <v>23</v>
      </c>
      <c r="B48" s="29">
        <v>209</v>
      </c>
      <c r="C48" s="25" t="s">
        <v>79</v>
      </c>
      <c r="D48" s="26" t="s">
        <v>80</v>
      </c>
      <c r="E48" s="20">
        <v>65.5286551724138</v>
      </c>
      <c r="F48" s="21">
        <f>E48*513.66/5003.43</f>
        <v>6.72727489259609</v>
      </c>
      <c r="G48" s="20">
        <f t="shared" ref="G48:G79" si="29">E48+F48</f>
        <v>72.2559300650099</v>
      </c>
      <c r="H48" s="22">
        <v>69.19</v>
      </c>
      <c r="I48" s="45" t="s">
        <v>62</v>
      </c>
      <c r="J48" s="41" t="s">
        <v>24</v>
      </c>
      <c r="K48" s="41" t="s">
        <v>25</v>
      </c>
      <c r="L48" s="42">
        <v>87</v>
      </c>
      <c r="M48" s="42"/>
      <c r="N48" s="48">
        <v>184</v>
      </c>
      <c r="O48" s="42">
        <v>1.98</v>
      </c>
      <c r="P48" s="41">
        <v>11919</v>
      </c>
      <c r="Q48" s="48">
        <f t="shared" ref="Q48:Q52" si="30">P48+P49</f>
        <v>22957</v>
      </c>
      <c r="R48" s="53">
        <v>100</v>
      </c>
      <c r="S48" s="53">
        <f>Q48+R48</f>
        <v>23057</v>
      </c>
    </row>
    <row r="49" s="1" customFormat="1" ht="25" customHeight="1" spans="1:19">
      <c r="A49" s="16"/>
      <c r="B49" s="27"/>
      <c r="C49" s="18"/>
      <c r="D49" s="19"/>
      <c r="E49" s="20">
        <v>51.99</v>
      </c>
      <c r="F49" s="21">
        <v>11.23</v>
      </c>
      <c r="G49" s="20">
        <v>63.22</v>
      </c>
      <c r="H49" s="35">
        <v>63.22</v>
      </c>
      <c r="I49" s="40"/>
      <c r="J49" s="41" t="s">
        <v>26</v>
      </c>
      <c r="K49" s="41" t="s">
        <v>27</v>
      </c>
      <c r="L49" s="42"/>
      <c r="M49" s="42">
        <v>97</v>
      </c>
      <c r="N49" s="43"/>
      <c r="O49" s="42">
        <v>1.8</v>
      </c>
      <c r="P49" s="44">
        <v>11038</v>
      </c>
      <c r="Q49" s="43"/>
      <c r="R49" s="55"/>
      <c r="S49" s="55"/>
    </row>
    <row r="50" s="1" customFormat="1" ht="25" customHeight="1" spans="1:19">
      <c r="A50" s="23">
        <v>24</v>
      </c>
      <c r="B50" s="29">
        <v>210</v>
      </c>
      <c r="C50" s="25" t="s">
        <v>81</v>
      </c>
      <c r="D50" s="26" t="s">
        <v>82</v>
      </c>
      <c r="E50" s="20">
        <v>61.301</v>
      </c>
      <c r="F50" s="21">
        <f>E50*513.66/5003.43</f>
        <v>6.29325715758989</v>
      </c>
      <c r="G50" s="20">
        <f t="shared" ref="G50:G76" si="31">E50+F50</f>
        <v>67.5942571575899</v>
      </c>
      <c r="H50" s="22">
        <v>67.59</v>
      </c>
      <c r="I50" s="45" t="s">
        <v>83</v>
      </c>
      <c r="J50" s="41" t="s">
        <v>24</v>
      </c>
      <c r="K50" s="41" t="s">
        <v>25</v>
      </c>
      <c r="L50" s="42">
        <v>87</v>
      </c>
      <c r="M50" s="42"/>
      <c r="N50" s="48">
        <v>184</v>
      </c>
      <c r="O50" s="42">
        <v>1.98</v>
      </c>
      <c r="P50" s="41">
        <v>11643</v>
      </c>
      <c r="Q50" s="48">
        <f>P50+P51</f>
        <v>21969</v>
      </c>
      <c r="R50" s="53">
        <v>100</v>
      </c>
      <c r="S50" s="53">
        <f>Q50+R50</f>
        <v>22069</v>
      </c>
    </row>
    <row r="51" s="1" customFormat="1" ht="25" customHeight="1" spans="1:19">
      <c r="A51" s="16"/>
      <c r="B51" s="27"/>
      <c r="C51" s="18"/>
      <c r="D51" s="19"/>
      <c r="E51" s="20">
        <v>48.64</v>
      </c>
      <c r="F51" s="21">
        <v>10.5</v>
      </c>
      <c r="G51" s="20">
        <f t="shared" si="31"/>
        <v>59.14</v>
      </c>
      <c r="H51" s="35">
        <v>59.14</v>
      </c>
      <c r="I51" s="40"/>
      <c r="J51" s="41" t="s">
        <v>26</v>
      </c>
      <c r="K51" s="41" t="s">
        <v>27</v>
      </c>
      <c r="L51" s="42"/>
      <c r="M51" s="42">
        <v>97</v>
      </c>
      <c r="N51" s="43"/>
      <c r="O51" s="42">
        <v>1.8</v>
      </c>
      <c r="P51" s="44">
        <v>10326</v>
      </c>
      <c r="Q51" s="43"/>
      <c r="R51" s="55"/>
      <c r="S51" s="55"/>
    </row>
    <row r="52" s="2" customFormat="1" ht="25" customHeight="1" spans="1:16382">
      <c r="A52" s="23">
        <v>25</v>
      </c>
      <c r="B52" s="29">
        <v>211</v>
      </c>
      <c r="C52" s="25" t="s">
        <v>84</v>
      </c>
      <c r="D52" s="26" t="s">
        <v>85</v>
      </c>
      <c r="E52" s="20">
        <v>61.301</v>
      </c>
      <c r="F52" s="21">
        <f t="shared" ref="F52:F56" si="32">E52*513.66/5003.43</f>
        <v>6.29325715758989</v>
      </c>
      <c r="G52" s="20">
        <f t="shared" si="31"/>
        <v>67.5942571575899</v>
      </c>
      <c r="H52" s="22">
        <v>67.59</v>
      </c>
      <c r="I52" s="45" t="s">
        <v>55</v>
      </c>
      <c r="J52" s="41" t="s">
        <v>24</v>
      </c>
      <c r="K52" s="41" t="s">
        <v>25</v>
      </c>
      <c r="L52" s="42">
        <v>87</v>
      </c>
      <c r="M52" s="42"/>
      <c r="N52" s="48">
        <v>184</v>
      </c>
      <c r="O52" s="42">
        <v>1.98</v>
      </c>
      <c r="P52" s="41">
        <v>11643</v>
      </c>
      <c r="Q52" s="48">
        <f>P52+P53</f>
        <v>21969</v>
      </c>
      <c r="R52" s="53">
        <v>100</v>
      </c>
      <c r="S52" s="53">
        <f t="shared" ref="S52:S56" si="33">Q52+R52</f>
        <v>22069</v>
      </c>
      <c r="XFB52" s="1"/>
    </row>
    <row r="53" s="2" customFormat="1" ht="25" customHeight="1" spans="1:19">
      <c r="A53" s="9"/>
      <c r="B53" s="27"/>
      <c r="C53" s="18"/>
      <c r="D53" s="19"/>
      <c r="E53" s="20">
        <v>48.64</v>
      </c>
      <c r="F53" s="21">
        <v>10.5</v>
      </c>
      <c r="G53" s="20">
        <f t="shared" si="31"/>
        <v>59.14</v>
      </c>
      <c r="H53" s="35">
        <v>59.14</v>
      </c>
      <c r="I53" s="40"/>
      <c r="J53" s="41" t="s">
        <v>26</v>
      </c>
      <c r="K53" s="41" t="s">
        <v>27</v>
      </c>
      <c r="L53" s="42"/>
      <c r="M53" s="42">
        <v>97</v>
      </c>
      <c r="N53" s="43"/>
      <c r="O53" s="42">
        <v>1.8</v>
      </c>
      <c r="P53" s="44">
        <v>10326</v>
      </c>
      <c r="Q53" s="43"/>
      <c r="R53" s="54"/>
      <c r="S53" s="55"/>
    </row>
    <row r="54" s="2" customFormat="1" ht="25" customHeight="1" spans="1:19">
      <c r="A54" s="23">
        <v>26</v>
      </c>
      <c r="B54" s="29">
        <v>212</v>
      </c>
      <c r="C54" s="25" t="s">
        <v>86</v>
      </c>
      <c r="D54" s="26" t="s">
        <v>87</v>
      </c>
      <c r="E54" s="20">
        <v>63.4148275862069</v>
      </c>
      <c r="F54" s="21">
        <f>E54*513.66/5003.43</f>
        <v>6.51026602509299</v>
      </c>
      <c r="G54" s="20">
        <f t="shared" si="31"/>
        <v>69.9250936112999</v>
      </c>
      <c r="H54" s="22">
        <v>69.19</v>
      </c>
      <c r="I54" s="45" t="s">
        <v>23</v>
      </c>
      <c r="J54" s="41" t="s">
        <v>24</v>
      </c>
      <c r="K54" s="41" t="s">
        <v>25</v>
      </c>
      <c r="L54" s="42">
        <v>87</v>
      </c>
      <c r="M54" s="42"/>
      <c r="N54" s="48">
        <v>92</v>
      </c>
      <c r="O54" s="42">
        <v>1.98</v>
      </c>
      <c r="P54" s="41">
        <v>11919</v>
      </c>
      <c r="Q54" s="48">
        <f t="shared" ref="Q54:Q58" si="34">P54+P55</f>
        <v>12470</v>
      </c>
      <c r="R54" s="53">
        <v>0</v>
      </c>
      <c r="S54" s="53">
        <f>Q54+R54</f>
        <v>12470</v>
      </c>
    </row>
    <row r="55" s="1" customFormat="1" ht="25" customHeight="1" spans="1:19">
      <c r="A55" s="16"/>
      <c r="B55" s="27"/>
      <c r="C55" s="18"/>
      <c r="D55" s="19"/>
      <c r="E55" s="20">
        <v>50.31</v>
      </c>
      <c r="F55" s="21">
        <v>10.87</v>
      </c>
      <c r="G55" s="20">
        <f t="shared" si="31"/>
        <v>61.18</v>
      </c>
      <c r="H55" s="35">
        <v>61.18</v>
      </c>
      <c r="I55" s="40"/>
      <c r="J55" s="41" t="s">
        <v>26</v>
      </c>
      <c r="K55" s="41" t="s">
        <v>88</v>
      </c>
      <c r="L55" s="42"/>
      <c r="M55" s="42">
        <v>5</v>
      </c>
      <c r="N55" s="43"/>
      <c r="O55" s="42">
        <v>1.8</v>
      </c>
      <c r="P55" s="41">
        <v>551</v>
      </c>
      <c r="Q55" s="43"/>
      <c r="R55" s="55"/>
      <c r="S55" s="55"/>
    </row>
    <row r="56" s="1" customFormat="1" ht="25" customHeight="1" spans="1:19">
      <c r="A56" s="23">
        <v>27</v>
      </c>
      <c r="B56" s="29">
        <v>213</v>
      </c>
      <c r="C56" s="25" t="s">
        <v>89</v>
      </c>
      <c r="D56" s="26" t="s">
        <v>90</v>
      </c>
      <c r="E56" s="20">
        <v>78.2116206896552</v>
      </c>
      <c r="F56" s="21">
        <f>E56*513.66/5003.43</f>
        <v>8.02932809761469</v>
      </c>
      <c r="G56" s="20">
        <f t="shared" si="31"/>
        <v>86.2409487872699</v>
      </c>
      <c r="H56" s="22">
        <v>69.19</v>
      </c>
      <c r="I56" s="45" t="s">
        <v>23</v>
      </c>
      <c r="J56" s="41" t="s">
        <v>24</v>
      </c>
      <c r="K56" s="41" t="s">
        <v>25</v>
      </c>
      <c r="L56" s="42">
        <v>87</v>
      </c>
      <c r="M56" s="42"/>
      <c r="N56" s="48">
        <v>184</v>
      </c>
      <c r="O56" s="42">
        <v>1.98</v>
      </c>
      <c r="P56" s="41">
        <v>11919</v>
      </c>
      <c r="Q56" s="48">
        <f>P56+P57</f>
        <v>25093</v>
      </c>
      <c r="R56" s="53">
        <v>100</v>
      </c>
      <c r="S56" s="53">
        <f>Q56+R56</f>
        <v>25193</v>
      </c>
    </row>
    <row r="57" s="1" customFormat="1" ht="25" customHeight="1" spans="1:19">
      <c r="A57" s="16"/>
      <c r="B57" s="27"/>
      <c r="C57" s="18"/>
      <c r="D57" s="19"/>
      <c r="E57" s="20">
        <v>62.05</v>
      </c>
      <c r="F57" s="21">
        <v>13.4</v>
      </c>
      <c r="G57" s="20">
        <f t="shared" si="31"/>
        <v>75.45</v>
      </c>
      <c r="H57" s="22">
        <v>75.45</v>
      </c>
      <c r="I57" s="40"/>
      <c r="J57" s="41" t="s">
        <v>26</v>
      </c>
      <c r="K57" s="41" t="s">
        <v>27</v>
      </c>
      <c r="L57" s="42"/>
      <c r="M57" s="42">
        <v>97</v>
      </c>
      <c r="N57" s="43"/>
      <c r="O57" s="42">
        <v>1.8</v>
      </c>
      <c r="P57" s="44">
        <v>13174</v>
      </c>
      <c r="Q57" s="43"/>
      <c r="R57" s="55"/>
      <c r="S57" s="55"/>
    </row>
    <row r="58" s="1" customFormat="1" ht="25" customHeight="1" spans="1:19">
      <c r="A58" s="23">
        <v>28</v>
      </c>
      <c r="B58" s="24">
        <v>215</v>
      </c>
      <c r="C58" s="25" t="s">
        <v>91</v>
      </c>
      <c r="D58" s="26" t="s">
        <v>92</v>
      </c>
      <c r="E58" s="20">
        <v>67.6424827586207</v>
      </c>
      <c r="F58" s="21">
        <f t="shared" ref="F58:F62" si="35">E58*513.66/5003.43</f>
        <v>6.94428376009919</v>
      </c>
      <c r="G58" s="20">
        <f t="shared" si="31"/>
        <v>74.5867665187199</v>
      </c>
      <c r="H58" s="22">
        <v>69.19</v>
      </c>
      <c r="I58" s="45" t="s">
        <v>78</v>
      </c>
      <c r="J58" s="41" t="s">
        <v>24</v>
      </c>
      <c r="K58" s="41" t="s">
        <v>25</v>
      </c>
      <c r="L58" s="42">
        <v>87</v>
      </c>
      <c r="M58" s="42"/>
      <c r="N58" s="48">
        <v>184</v>
      </c>
      <c r="O58" s="42">
        <v>1.98</v>
      </c>
      <c r="P58" s="41">
        <v>11919</v>
      </c>
      <c r="Q58" s="48">
        <f>P58+P59</f>
        <v>23313</v>
      </c>
      <c r="R58" s="53">
        <v>100</v>
      </c>
      <c r="S58" s="53">
        <f t="shared" ref="S58:S62" si="36">Q58+R58</f>
        <v>23413</v>
      </c>
    </row>
    <row r="59" s="1" customFormat="1" ht="25" customHeight="1" spans="1:19">
      <c r="A59" s="16"/>
      <c r="B59" s="27"/>
      <c r="C59" s="18"/>
      <c r="D59" s="19"/>
      <c r="E59" s="20">
        <v>53.67</v>
      </c>
      <c r="F59" s="21">
        <v>11.59</v>
      </c>
      <c r="G59" s="20">
        <f t="shared" si="31"/>
        <v>65.26</v>
      </c>
      <c r="H59" s="35">
        <v>65.26</v>
      </c>
      <c r="I59" s="40"/>
      <c r="J59" s="41" t="s">
        <v>26</v>
      </c>
      <c r="K59" s="41" t="s">
        <v>27</v>
      </c>
      <c r="L59" s="42"/>
      <c r="M59" s="42">
        <v>97</v>
      </c>
      <c r="N59" s="43"/>
      <c r="O59" s="42">
        <v>1.8</v>
      </c>
      <c r="P59" s="44">
        <v>11394</v>
      </c>
      <c r="Q59" s="43"/>
      <c r="R59" s="55"/>
      <c r="S59" s="55"/>
    </row>
    <row r="60" s="1" customFormat="1" ht="35" customHeight="1" spans="1:19">
      <c r="A60" s="23">
        <v>29</v>
      </c>
      <c r="B60" s="29">
        <v>216</v>
      </c>
      <c r="C60" s="25" t="s">
        <v>93</v>
      </c>
      <c r="D60" s="31" t="s">
        <v>94</v>
      </c>
      <c r="E60" s="20">
        <v>67.6424827586207</v>
      </c>
      <c r="F60" s="21">
        <f>E60*513.66/5003.43</f>
        <v>6.94428376009919</v>
      </c>
      <c r="G60" s="20">
        <f t="shared" si="31"/>
        <v>74.5867665187199</v>
      </c>
      <c r="H60" s="15">
        <v>69.19</v>
      </c>
      <c r="I60" s="45" t="s">
        <v>95</v>
      </c>
      <c r="J60" s="41" t="s">
        <v>24</v>
      </c>
      <c r="K60" s="41" t="s">
        <v>25</v>
      </c>
      <c r="L60" s="42">
        <v>87</v>
      </c>
      <c r="M60" s="42"/>
      <c r="N60" s="48">
        <v>184</v>
      </c>
      <c r="O60" s="42">
        <v>1.98</v>
      </c>
      <c r="P60" s="41">
        <v>11919</v>
      </c>
      <c r="Q60" s="48">
        <f t="shared" ref="Q60:Q64" si="37">P60+P61</f>
        <v>23313</v>
      </c>
      <c r="R60" s="53">
        <v>100</v>
      </c>
      <c r="S60" s="53">
        <f>Q60+R60</f>
        <v>23413</v>
      </c>
    </row>
    <row r="61" s="1" customFormat="1" ht="29" customHeight="1" spans="1:19">
      <c r="A61" s="16"/>
      <c r="B61" s="27"/>
      <c r="C61" s="18"/>
      <c r="D61" s="31"/>
      <c r="E61" s="20">
        <v>53.67</v>
      </c>
      <c r="F61" s="21">
        <v>11.59</v>
      </c>
      <c r="G61" s="20">
        <f t="shared" si="31"/>
        <v>65.26</v>
      </c>
      <c r="H61" s="35">
        <v>65.26</v>
      </c>
      <c r="I61" s="40"/>
      <c r="J61" s="41" t="s">
        <v>26</v>
      </c>
      <c r="K61" s="41" t="s">
        <v>27</v>
      </c>
      <c r="L61" s="42"/>
      <c r="M61" s="42">
        <v>97</v>
      </c>
      <c r="N61" s="43"/>
      <c r="O61" s="42">
        <v>1.8</v>
      </c>
      <c r="P61" s="44">
        <v>11394</v>
      </c>
      <c r="Q61" s="43"/>
      <c r="R61" s="55"/>
      <c r="S61" s="55"/>
    </row>
    <row r="62" s="2" customFormat="1" ht="25" customHeight="1" spans="1:16382">
      <c r="A62" s="23">
        <v>30</v>
      </c>
      <c r="B62" s="29">
        <v>217</v>
      </c>
      <c r="C62" s="25" t="s">
        <v>96</v>
      </c>
      <c r="D62" s="26" t="s">
        <v>97</v>
      </c>
      <c r="E62" s="20">
        <v>59.1871724137931</v>
      </c>
      <c r="F62" s="21">
        <f>E62*513.66/5003.43</f>
        <v>6.07624829008679</v>
      </c>
      <c r="G62" s="20">
        <f t="shared" si="31"/>
        <v>65.2634207038799</v>
      </c>
      <c r="H62" s="22">
        <v>65.26</v>
      </c>
      <c r="I62" s="45" t="s">
        <v>23</v>
      </c>
      <c r="J62" s="41" t="s">
        <v>24</v>
      </c>
      <c r="K62" s="41" t="s">
        <v>25</v>
      </c>
      <c r="L62" s="42">
        <v>87</v>
      </c>
      <c r="M62" s="42"/>
      <c r="N62" s="48">
        <v>184</v>
      </c>
      <c r="O62" s="42">
        <v>1.98</v>
      </c>
      <c r="P62" s="41">
        <v>11242</v>
      </c>
      <c r="Q62" s="48">
        <f>P62+P63</f>
        <v>21212</v>
      </c>
      <c r="R62" s="53">
        <v>100</v>
      </c>
      <c r="S62" s="53">
        <f>Q62+R62</f>
        <v>21312</v>
      </c>
      <c r="XFB62" s="1"/>
    </row>
    <row r="63" s="2" customFormat="1" ht="25" customHeight="1" spans="1:19">
      <c r="A63" s="9"/>
      <c r="B63" s="27"/>
      <c r="C63" s="18"/>
      <c r="D63" s="19"/>
      <c r="E63" s="20">
        <v>46.96</v>
      </c>
      <c r="F63" s="21">
        <v>10.14</v>
      </c>
      <c r="G63" s="20">
        <f t="shared" si="31"/>
        <v>57.1</v>
      </c>
      <c r="H63" s="22">
        <v>57.1</v>
      </c>
      <c r="I63" s="40"/>
      <c r="J63" s="41" t="s">
        <v>26</v>
      </c>
      <c r="K63" s="41" t="s">
        <v>27</v>
      </c>
      <c r="L63" s="42"/>
      <c r="M63" s="42">
        <v>97</v>
      </c>
      <c r="N63" s="43"/>
      <c r="O63" s="42">
        <v>1.8</v>
      </c>
      <c r="P63" s="44">
        <v>9970</v>
      </c>
      <c r="Q63" s="43"/>
      <c r="R63" s="54"/>
      <c r="S63" s="55"/>
    </row>
    <row r="64" s="2" customFormat="1" ht="25" customHeight="1" spans="1:19">
      <c r="A64" s="23">
        <v>31</v>
      </c>
      <c r="B64" s="29">
        <v>218</v>
      </c>
      <c r="C64" s="25" t="s">
        <v>98</v>
      </c>
      <c r="D64" s="26" t="s">
        <v>99</v>
      </c>
      <c r="E64" s="20">
        <v>59.1871724137931</v>
      </c>
      <c r="F64" s="21">
        <f t="shared" ref="F64:F68" si="38">E64*513.66/5003.43</f>
        <v>6.07624829008679</v>
      </c>
      <c r="G64" s="20">
        <f t="shared" si="31"/>
        <v>65.2634207038799</v>
      </c>
      <c r="H64" s="22">
        <v>65.26</v>
      </c>
      <c r="I64" s="45" t="s">
        <v>33</v>
      </c>
      <c r="J64" s="41" t="s">
        <v>24</v>
      </c>
      <c r="K64" s="41" t="s">
        <v>25</v>
      </c>
      <c r="L64" s="42">
        <v>87</v>
      </c>
      <c r="M64" s="42"/>
      <c r="N64" s="48">
        <v>184</v>
      </c>
      <c r="O64" s="42">
        <v>1.98</v>
      </c>
      <c r="P64" s="41">
        <v>11242</v>
      </c>
      <c r="Q64" s="48">
        <f>P64+P65</f>
        <v>21212</v>
      </c>
      <c r="R64" s="53">
        <v>100</v>
      </c>
      <c r="S64" s="53">
        <f t="shared" ref="S64:S68" si="39">Q64+R64</f>
        <v>21312</v>
      </c>
    </row>
    <row r="65" s="1" customFormat="1" ht="25" customHeight="1" spans="1:19">
      <c r="A65" s="16"/>
      <c r="B65" s="27"/>
      <c r="C65" s="18"/>
      <c r="D65" s="19"/>
      <c r="E65" s="20">
        <v>46.96</v>
      </c>
      <c r="F65" s="21">
        <v>10.14</v>
      </c>
      <c r="G65" s="20">
        <f t="shared" si="31"/>
        <v>57.1</v>
      </c>
      <c r="H65" s="22">
        <v>57.1</v>
      </c>
      <c r="I65" s="40"/>
      <c r="J65" s="41" t="s">
        <v>26</v>
      </c>
      <c r="K65" s="41" t="s">
        <v>27</v>
      </c>
      <c r="L65" s="42"/>
      <c r="M65" s="42">
        <v>97</v>
      </c>
      <c r="N65" s="43"/>
      <c r="O65" s="42">
        <v>1.8</v>
      </c>
      <c r="P65" s="44">
        <v>9970</v>
      </c>
      <c r="Q65" s="43"/>
      <c r="R65" s="55"/>
      <c r="S65" s="55"/>
    </row>
    <row r="66" s="1" customFormat="1" ht="25" customHeight="1" spans="1:19">
      <c r="A66" s="23">
        <v>32</v>
      </c>
      <c r="B66" s="29">
        <v>219</v>
      </c>
      <c r="C66" s="25" t="s">
        <v>100</v>
      </c>
      <c r="D66" s="26" t="s">
        <v>101</v>
      </c>
      <c r="E66" s="20">
        <v>67.6424827586207</v>
      </c>
      <c r="F66" s="21">
        <f>E66*513.66/5003.43</f>
        <v>6.94428376009919</v>
      </c>
      <c r="G66" s="20">
        <f t="shared" si="31"/>
        <v>74.5867665187199</v>
      </c>
      <c r="H66" s="22">
        <v>69.19</v>
      </c>
      <c r="I66" s="45" t="s">
        <v>23</v>
      </c>
      <c r="J66" s="41" t="s">
        <v>24</v>
      </c>
      <c r="K66" s="41" t="s">
        <v>25</v>
      </c>
      <c r="L66" s="42">
        <v>87</v>
      </c>
      <c r="M66" s="42"/>
      <c r="N66" s="48">
        <v>184</v>
      </c>
      <c r="O66" s="42">
        <v>1.98</v>
      </c>
      <c r="P66" s="41">
        <v>11919</v>
      </c>
      <c r="Q66" s="48">
        <f t="shared" ref="Q66:Q70" si="40">P66+P67</f>
        <v>23313</v>
      </c>
      <c r="R66" s="53">
        <v>100</v>
      </c>
      <c r="S66" s="53">
        <f t="shared" ref="S66:S70" si="41">Q66+R66</f>
        <v>23413</v>
      </c>
    </row>
    <row r="67" s="1" customFormat="1" ht="25" customHeight="1" spans="1:19">
      <c r="A67" s="16"/>
      <c r="B67" s="27"/>
      <c r="C67" s="18"/>
      <c r="D67" s="19"/>
      <c r="E67" s="20">
        <v>53.67</v>
      </c>
      <c r="F67" s="21">
        <v>11.59</v>
      </c>
      <c r="G67" s="20">
        <f t="shared" si="31"/>
        <v>65.26</v>
      </c>
      <c r="H67" s="22">
        <v>65.26</v>
      </c>
      <c r="I67" s="40"/>
      <c r="J67" s="41" t="s">
        <v>26</v>
      </c>
      <c r="K67" s="41" t="s">
        <v>27</v>
      </c>
      <c r="L67" s="41"/>
      <c r="M67" s="42">
        <v>97</v>
      </c>
      <c r="N67" s="43"/>
      <c r="O67" s="42">
        <v>1.8</v>
      </c>
      <c r="P67" s="44">
        <v>11394</v>
      </c>
      <c r="Q67" s="43"/>
      <c r="R67" s="55"/>
      <c r="S67" s="55"/>
    </row>
    <row r="68" s="1" customFormat="1" ht="25" customHeight="1" spans="1:19">
      <c r="A68" s="23">
        <v>33</v>
      </c>
      <c r="B68" s="56">
        <v>220</v>
      </c>
      <c r="C68" s="25" t="s">
        <v>102</v>
      </c>
      <c r="D68" s="26" t="s">
        <v>103</v>
      </c>
      <c r="E68" s="20">
        <v>67.6424827586207</v>
      </c>
      <c r="F68" s="21">
        <f>E68*513.66/5003.43</f>
        <v>6.94428376009919</v>
      </c>
      <c r="G68" s="20">
        <f t="shared" si="31"/>
        <v>74.5867665187199</v>
      </c>
      <c r="H68" s="22">
        <v>69.19</v>
      </c>
      <c r="I68" s="45" t="s">
        <v>78</v>
      </c>
      <c r="J68" s="41" t="s">
        <v>24</v>
      </c>
      <c r="K68" s="41" t="s">
        <v>25</v>
      </c>
      <c r="L68" s="42">
        <v>87</v>
      </c>
      <c r="M68" s="42"/>
      <c r="N68" s="48">
        <v>184</v>
      </c>
      <c r="O68" s="42">
        <v>1.98</v>
      </c>
      <c r="P68" s="41">
        <v>11919</v>
      </c>
      <c r="Q68" s="48">
        <f>P68+P69</f>
        <v>23313</v>
      </c>
      <c r="R68" s="53">
        <v>100</v>
      </c>
      <c r="S68" s="53">
        <f>Q68+R68</f>
        <v>23413</v>
      </c>
    </row>
    <row r="69" s="1" customFormat="1" ht="25" customHeight="1" spans="1:19">
      <c r="A69" s="16"/>
      <c r="B69" s="57"/>
      <c r="C69" s="18"/>
      <c r="D69" s="19"/>
      <c r="E69" s="20">
        <v>53.67</v>
      </c>
      <c r="F69" s="21">
        <v>11.59</v>
      </c>
      <c r="G69" s="20">
        <f t="shared" si="31"/>
        <v>65.26</v>
      </c>
      <c r="H69" s="22">
        <v>65.26</v>
      </c>
      <c r="I69" s="40"/>
      <c r="J69" s="41" t="s">
        <v>26</v>
      </c>
      <c r="K69" s="41" t="s">
        <v>27</v>
      </c>
      <c r="L69" s="42"/>
      <c r="M69" s="42">
        <v>97</v>
      </c>
      <c r="N69" s="43"/>
      <c r="O69" s="42">
        <v>1.8</v>
      </c>
      <c r="P69" s="44">
        <v>11394</v>
      </c>
      <c r="Q69" s="43"/>
      <c r="R69" s="55"/>
      <c r="S69" s="55"/>
    </row>
    <row r="70" s="1" customFormat="1" ht="25" customHeight="1" spans="1:19">
      <c r="A70" s="23">
        <v>34</v>
      </c>
      <c r="B70" s="29">
        <v>221</v>
      </c>
      <c r="C70" s="25" t="s">
        <v>104</v>
      </c>
      <c r="D70" s="26" t="s">
        <v>105</v>
      </c>
      <c r="E70" s="20">
        <v>73.9839655172414</v>
      </c>
      <c r="F70" s="21">
        <f t="shared" ref="F70:F75" si="42">E70*513.66/5003.43</f>
        <v>7.59531036260849</v>
      </c>
      <c r="G70" s="20">
        <f t="shared" si="31"/>
        <v>81.5792758798499</v>
      </c>
      <c r="H70" s="22">
        <v>69.19</v>
      </c>
      <c r="I70" s="45" t="s">
        <v>42</v>
      </c>
      <c r="J70" s="41" t="s">
        <v>24</v>
      </c>
      <c r="K70" s="41" t="s">
        <v>25</v>
      </c>
      <c r="L70" s="42">
        <v>87</v>
      </c>
      <c r="M70" s="42"/>
      <c r="N70" s="48">
        <v>184</v>
      </c>
      <c r="O70" s="42">
        <v>1.98</v>
      </c>
      <c r="P70" s="41">
        <v>11919</v>
      </c>
      <c r="Q70" s="48">
        <f>P70+P71</f>
        <v>24382</v>
      </c>
      <c r="R70" s="53">
        <v>100</v>
      </c>
      <c r="S70" s="53">
        <f>Q70+R70</f>
        <v>24482</v>
      </c>
    </row>
    <row r="71" s="1" customFormat="1" ht="25" customHeight="1" spans="1:19">
      <c r="A71" s="16"/>
      <c r="B71" s="27"/>
      <c r="C71" s="18"/>
      <c r="D71" s="19"/>
      <c r="E71" s="20">
        <v>58.7</v>
      </c>
      <c r="F71" s="21">
        <v>12.68</v>
      </c>
      <c r="G71" s="20">
        <f t="shared" si="31"/>
        <v>71.38</v>
      </c>
      <c r="H71" s="22">
        <v>71.38</v>
      </c>
      <c r="I71" s="40"/>
      <c r="J71" s="41" t="s">
        <v>26</v>
      </c>
      <c r="K71" s="41" t="s">
        <v>27</v>
      </c>
      <c r="L71" s="42"/>
      <c r="M71" s="42">
        <v>97</v>
      </c>
      <c r="N71" s="43"/>
      <c r="O71" s="42">
        <v>1.8</v>
      </c>
      <c r="P71" s="44">
        <v>12463</v>
      </c>
      <c r="Q71" s="43"/>
      <c r="R71" s="55"/>
      <c r="S71" s="55"/>
    </row>
    <row r="72" s="1" customFormat="1" ht="25" customHeight="1" spans="1:20">
      <c r="A72" s="23">
        <v>35</v>
      </c>
      <c r="B72" s="24">
        <v>222</v>
      </c>
      <c r="C72" s="25" t="s">
        <v>106</v>
      </c>
      <c r="D72" s="26" t="s">
        <v>107</v>
      </c>
      <c r="E72" s="20">
        <v>84.5531034482759</v>
      </c>
      <c r="F72" s="21">
        <f t="shared" ref="F72:F75" si="43">E72*513.66/5003.43</f>
        <v>8.68035470012399</v>
      </c>
      <c r="G72" s="20">
        <f t="shared" si="31"/>
        <v>93.2334581483999</v>
      </c>
      <c r="H72" s="22">
        <v>69.19</v>
      </c>
      <c r="I72" s="45" t="s">
        <v>108</v>
      </c>
      <c r="J72" s="41" t="s">
        <v>24</v>
      </c>
      <c r="K72" s="41" t="s">
        <v>25</v>
      </c>
      <c r="L72" s="42">
        <v>87</v>
      </c>
      <c r="M72" s="42"/>
      <c r="N72" s="48">
        <v>184</v>
      </c>
      <c r="O72" s="42">
        <v>1.98</v>
      </c>
      <c r="P72" s="41">
        <v>11919</v>
      </c>
      <c r="Q72" s="48">
        <v>25204</v>
      </c>
      <c r="R72" s="53">
        <v>100</v>
      </c>
      <c r="S72" s="53">
        <v>25304</v>
      </c>
      <c r="T72" s="52"/>
    </row>
    <row r="73" s="1" customFormat="1" ht="25" customHeight="1" spans="1:20">
      <c r="A73" s="16"/>
      <c r="B73" s="27"/>
      <c r="C73" s="18"/>
      <c r="D73" s="19"/>
      <c r="E73" s="20">
        <v>67.08</v>
      </c>
      <c r="F73" s="21">
        <v>14.49</v>
      </c>
      <c r="G73" s="20">
        <f t="shared" si="31"/>
        <v>81.57</v>
      </c>
      <c r="H73" s="22">
        <v>76.1</v>
      </c>
      <c r="I73" s="40"/>
      <c r="J73" s="41" t="s">
        <v>26</v>
      </c>
      <c r="K73" s="41" t="s">
        <v>27</v>
      </c>
      <c r="L73" s="42"/>
      <c r="M73" s="42">
        <v>97</v>
      </c>
      <c r="N73" s="43"/>
      <c r="O73" s="42">
        <v>1.8</v>
      </c>
      <c r="P73" s="44">
        <v>13287</v>
      </c>
      <c r="Q73" s="43"/>
      <c r="R73" s="55"/>
      <c r="S73" s="55"/>
      <c r="T73" s="52"/>
    </row>
    <row r="74" s="1" customFormat="1" ht="30" customHeight="1" spans="1:19">
      <c r="A74" s="28">
        <v>36</v>
      </c>
      <c r="B74" s="29">
        <v>223</v>
      </c>
      <c r="C74" s="30" t="s">
        <v>109</v>
      </c>
      <c r="D74" s="31" t="s">
        <v>110</v>
      </c>
      <c r="E74" s="20">
        <v>80.3254482758621</v>
      </c>
      <c r="F74" s="21">
        <f t="shared" ref="F74:F80" si="44">E74*513.66/5003.43</f>
        <v>8.24633696511779</v>
      </c>
      <c r="G74" s="20">
        <f t="shared" si="31"/>
        <v>88.5717852409799</v>
      </c>
      <c r="H74" s="22">
        <v>69.19</v>
      </c>
      <c r="I74" s="47" t="s">
        <v>33</v>
      </c>
      <c r="J74" s="41" t="s">
        <v>24</v>
      </c>
      <c r="K74" s="41" t="s">
        <v>34</v>
      </c>
      <c r="L74" s="42">
        <v>52</v>
      </c>
      <c r="M74" s="42"/>
      <c r="N74" s="48">
        <v>177</v>
      </c>
      <c r="O74" s="49">
        <v>1.98</v>
      </c>
      <c r="P74" s="41">
        <v>7124</v>
      </c>
      <c r="Q74" s="48">
        <f>P74+P75+P76</f>
        <v>24247</v>
      </c>
      <c r="R74" s="53">
        <v>0</v>
      </c>
      <c r="S74" s="53">
        <f t="shared" ref="S74:S79" si="45">Q74+R74</f>
        <v>24247</v>
      </c>
    </row>
    <row r="75" s="1" customFormat="1" ht="25" customHeight="1" spans="1:19">
      <c r="A75" s="32">
        <v>37</v>
      </c>
      <c r="B75" s="24"/>
      <c r="C75" s="25" t="s">
        <v>111</v>
      </c>
      <c r="D75" s="26" t="s">
        <v>112</v>
      </c>
      <c r="E75" s="20">
        <v>80.3254482758621</v>
      </c>
      <c r="F75" s="21">
        <f t="shared" si="44"/>
        <v>8.24633696511779</v>
      </c>
      <c r="G75" s="20">
        <f t="shared" si="31"/>
        <v>88.5717852409799</v>
      </c>
      <c r="H75" s="22">
        <v>69.19</v>
      </c>
      <c r="I75" s="45" t="s">
        <v>37</v>
      </c>
      <c r="J75" s="47" t="s">
        <v>37</v>
      </c>
      <c r="K75" s="41" t="s">
        <v>25</v>
      </c>
      <c r="L75" s="42">
        <v>28</v>
      </c>
      <c r="M75" s="42"/>
      <c r="N75" s="39"/>
      <c r="O75" s="17"/>
      <c r="P75" s="59">
        <v>3836</v>
      </c>
      <c r="Q75" s="39"/>
      <c r="R75" s="54"/>
      <c r="S75" s="54"/>
    </row>
    <row r="76" s="1" customFormat="1" ht="25" customHeight="1" spans="1:19">
      <c r="A76" s="32"/>
      <c r="B76" s="27"/>
      <c r="C76" s="18"/>
      <c r="D76" s="19"/>
      <c r="E76" s="20">
        <v>63.73</v>
      </c>
      <c r="F76" s="21">
        <v>13.76</v>
      </c>
      <c r="G76" s="20">
        <f t="shared" si="31"/>
        <v>77.49</v>
      </c>
      <c r="H76" s="22">
        <v>76.1</v>
      </c>
      <c r="I76" s="40"/>
      <c r="J76" s="41" t="s">
        <v>26</v>
      </c>
      <c r="K76" s="41" t="s">
        <v>27</v>
      </c>
      <c r="L76" s="42"/>
      <c r="M76" s="42">
        <v>97</v>
      </c>
      <c r="N76" s="43"/>
      <c r="O76" s="42">
        <v>1.8</v>
      </c>
      <c r="P76" s="44">
        <v>13287</v>
      </c>
      <c r="Q76" s="43"/>
      <c r="R76" s="55"/>
      <c r="S76" s="55"/>
    </row>
    <row r="77" s="1" customFormat="1" ht="25" customHeight="1" spans="1:19">
      <c r="A77" s="23">
        <v>38</v>
      </c>
      <c r="B77" s="29">
        <v>225</v>
      </c>
      <c r="C77" s="25" t="s">
        <v>113</v>
      </c>
      <c r="D77" s="26" t="s">
        <v>114</v>
      </c>
      <c r="E77" s="20">
        <v>80.3254482758621</v>
      </c>
      <c r="F77" s="21">
        <f t="shared" ref="F77:F80" si="46">E77*513.66/5003.43</f>
        <v>8.24633696511779</v>
      </c>
      <c r="G77" s="20">
        <f t="shared" ref="G77:G83" si="47">E77+F77</f>
        <v>88.5717852409799</v>
      </c>
      <c r="H77" s="22">
        <v>69.19</v>
      </c>
      <c r="I77" s="45" t="s">
        <v>33</v>
      </c>
      <c r="J77" s="41" t="s">
        <v>24</v>
      </c>
      <c r="K77" s="41" t="s">
        <v>25</v>
      </c>
      <c r="L77" s="42">
        <v>87</v>
      </c>
      <c r="M77" s="42"/>
      <c r="N77" s="48">
        <v>184</v>
      </c>
      <c r="O77" s="42">
        <v>1.98</v>
      </c>
      <c r="P77" s="41">
        <v>11919</v>
      </c>
      <c r="Q77" s="48">
        <f>P77+P78</f>
        <v>25206</v>
      </c>
      <c r="R77" s="53">
        <v>100</v>
      </c>
      <c r="S77" s="53">
        <f>Q77+R77</f>
        <v>25306</v>
      </c>
    </row>
    <row r="78" s="1" customFormat="1" ht="25" customHeight="1" spans="1:19">
      <c r="A78" s="16"/>
      <c r="B78" s="27"/>
      <c r="C78" s="18"/>
      <c r="D78" s="19"/>
      <c r="E78" s="20">
        <v>63.73</v>
      </c>
      <c r="F78" s="21">
        <v>13.76</v>
      </c>
      <c r="G78" s="20">
        <f t="shared" si="47"/>
        <v>77.49</v>
      </c>
      <c r="H78" s="22">
        <v>76.1</v>
      </c>
      <c r="I78" s="40"/>
      <c r="J78" s="41" t="s">
        <v>26</v>
      </c>
      <c r="K78" s="41" t="s">
        <v>27</v>
      </c>
      <c r="L78" s="42"/>
      <c r="M78" s="42">
        <v>97</v>
      </c>
      <c r="N78" s="43"/>
      <c r="O78" s="42">
        <v>1.8</v>
      </c>
      <c r="P78" s="44">
        <v>13287</v>
      </c>
      <c r="Q78" s="43"/>
      <c r="R78" s="55"/>
      <c r="S78" s="55"/>
    </row>
    <row r="79" s="1" customFormat="1" ht="30" customHeight="1" spans="1:19">
      <c r="A79" s="28">
        <v>39</v>
      </c>
      <c r="B79" s="29">
        <v>226</v>
      </c>
      <c r="C79" s="30" t="s">
        <v>115</v>
      </c>
      <c r="D79" s="31" t="s">
        <v>116</v>
      </c>
      <c r="E79" s="20">
        <v>71.8701379310345</v>
      </c>
      <c r="F79" s="21">
        <f>E79*513.66/5003.43</f>
        <v>7.37830149510539</v>
      </c>
      <c r="G79" s="20">
        <f t="shared" si="47"/>
        <v>79.2484394261399</v>
      </c>
      <c r="H79" s="22">
        <v>69.19</v>
      </c>
      <c r="I79" s="47" t="s">
        <v>117</v>
      </c>
      <c r="J79" s="41" t="s">
        <v>24</v>
      </c>
      <c r="K79" s="41" t="s">
        <v>34</v>
      </c>
      <c r="L79" s="42">
        <v>52</v>
      </c>
      <c r="M79" s="42"/>
      <c r="N79" s="48">
        <v>177</v>
      </c>
      <c r="O79" s="49">
        <v>1.98</v>
      </c>
      <c r="P79" s="41">
        <v>7124</v>
      </c>
      <c r="Q79" s="48">
        <f>P79+P80+P81</f>
        <v>23067</v>
      </c>
      <c r="R79" s="53">
        <v>0</v>
      </c>
      <c r="S79" s="53">
        <f>Q79+R79</f>
        <v>23067</v>
      </c>
    </row>
    <row r="80" s="1" customFormat="1" ht="25" customHeight="1" spans="1:19">
      <c r="A80" s="32">
        <v>40</v>
      </c>
      <c r="B80" s="24"/>
      <c r="C80" s="25" t="s">
        <v>118</v>
      </c>
      <c r="D80" s="26" t="s">
        <v>119</v>
      </c>
      <c r="E80" s="20">
        <v>71.8701379310345</v>
      </c>
      <c r="F80" s="21">
        <f>E80*513.66/5003.43</f>
        <v>7.37830149510539</v>
      </c>
      <c r="G80" s="20">
        <f t="shared" si="47"/>
        <v>79.2484394261399</v>
      </c>
      <c r="H80" s="22">
        <v>69.19</v>
      </c>
      <c r="I80" s="45" t="s">
        <v>37</v>
      </c>
      <c r="J80" s="47" t="s">
        <v>37</v>
      </c>
      <c r="K80" s="41" t="s">
        <v>25</v>
      </c>
      <c r="L80" s="42">
        <v>28</v>
      </c>
      <c r="M80" s="42"/>
      <c r="N80" s="39"/>
      <c r="O80" s="17"/>
      <c r="P80" s="59">
        <v>3836</v>
      </c>
      <c r="Q80" s="39"/>
      <c r="R80" s="54"/>
      <c r="S80" s="54"/>
    </row>
    <row r="81" s="1" customFormat="1" ht="25" customHeight="1" spans="1:19">
      <c r="A81" s="32"/>
      <c r="B81" s="27"/>
      <c r="C81" s="18"/>
      <c r="D81" s="19"/>
      <c r="E81" s="20">
        <v>57.02</v>
      </c>
      <c r="F81" s="21">
        <v>12.32</v>
      </c>
      <c r="G81" s="20">
        <f t="shared" si="47"/>
        <v>69.34</v>
      </c>
      <c r="H81" s="22">
        <v>69.34</v>
      </c>
      <c r="I81" s="40"/>
      <c r="J81" s="41" t="s">
        <v>26</v>
      </c>
      <c r="K81" s="41" t="s">
        <v>27</v>
      </c>
      <c r="L81" s="42"/>
      <c r="M81" s="42">
        <v>97</v>
      </c>
      <c r="N81" s="43"/>
      <c r="O81" s="42">
        <v>1.8</v>
      </c>
      <c r="P81" s="44">
        <v>12107</v>
      </c>
      <c r="Q81" s="43"/>
      <c r="R81" s="55"/>
      <c r="S81" s="55"/>
    </row>
    <row r="82" s="1" customFormat="1" ht="30" customHeight="1" spans="1:19">
      <c r="A82" s="28">
        <v>41</v>
      </c>
      <c r="B82" s="29">
        <v>227</v>
      </c>
      <c r="C82" s="30" t="s">
        <v>120</v>
      </c>
      <c r="D82" s="31" t="s">
        <v>121</v>
      </c>
      <c r="E82" s="20">
        <v>46.5042068965517</v>
      </c>
      <c r="F82" s="21">
        <f t="shared" ref="F82:F85" si="48">E82*513.66/5003.43</f>
        <v>4.77419508506819</v>
      </c>
      <c r="G82" s="20">
        <f t="shared" si="47"/>
        <v>51.2784019816199</v>
      </c>
      <c r="H82" s="22">
        <v>51.28</v>
      </c>
      <c r="I82" s="47" t="s">
        <v>117</v>
      </c>
      <c r="J82" s="41" t="s">
        <v>24</v>
      </c>
      <c r="K82" s="41" t="s">
        <v>34</v>
      </c>
      <c r="L82" s="42">
        <v>52</v>
      </c>
      <c r="M82" s="42"/>
      <c r="N82" s="48">
        <v>177</v>
      </c>
      <c r="O82" s="49">
        <v>1.98</v>
      </c>
      <c r="P82" s="41">
        <v>5280</v>
      </c>
      <c r="Q82" s="48">
        <f>P82+P83+P84</f>
        <v>15956</v>
      </c>
      <c r="R82" s="53">
        <v>0</v>
      </c>
      <c r="S82" s="53">
        <f t="shared" ref="S82:S87" si="49">Q82+R82</f>
        <v>15956</v>
      </c>
    </row>
    <row r="83" s="1" customFormat="1" ht="25" customHeight="1" spans="1:19">
      <c r="A83" s="23">
        <v>42</v>
      </c>
      <c r="B83" s="24"/>
      <c r="C83" s="25" t="s">
        <v>122</v>
      </c>
      <c r="D83" s="26" t="s">
        <v>123</v>
      </c>
      <c r="E83" s="20">
        <v>46.5042068965517</v>
      </c>
      <c r="F83" s="21">
        <f t="shared" si="48"/>
        <v>4.77419508506819</v>
      </c>
      <c r="G83" s="20">
        <f t="shared" si="47"/>
        <v>51.2784019816199</v>
      </c>
      <c r="H83" s="22">
        <v>51.28</v>
      </c>
      <c r="I83" s="60" t="s">
        <v>37</v>
      </c>
      <c r="J83" s="47" t="s">
        <v>37</v>
      </c>
      <c r="K83" s="41" t="s">
        <v>25</v>
      </c>
      <c r="L83" s="42">
        <v>28</v>
      </c>
      <c r="M83" s="42"/>
      <c r="N83" s="39"/>
      <c r="O83" s="17"/>
      <c r="P83" s="41">
        <v>2843</v>
      </c>
      <c r="Q83" s="39"/>
      <c r="R83" s="54"/>
      <c r="S83" s="54"/>
    </row>
    <row r="84" s="1" customFormat="1" ht="25" customHeight="1" spans="1:19">
      <c r="A84" s="23"/>
      <c r="B84" s="27"/>
      <c r="C84" s="18"/>
      <c r="D84" s="19"/>
      <c r="E84" s="20">
        <v>36.9</v>
      </c>
      <c r="F84" s="21">
        <v>7.97</v>
      </c>
      <c r="G84" s="20">
        <v>44.86</v>
      </c>
      <c r="H84" s="22">
        <v>44.86</v>
      </c>
      <c r="I84" s="61"/>
      <c r="J84" s="41" t="s">
        <v>26</v>
      </c>
      <c r="K84" s="41" t="s">
        <v>27</v>
      </c>
      <c r="L84" s="42"/>
      <c r="M84" s="42">
        <v>97</v>
      </c>
      <c r="N84" s="43"/>
      <c r="O84" s="42">
        <v>1.8</v>
      </c>
      <c r="P84" s="44">
        <v>7833</v>
      </c>
      <c r="Q84" s="43"/>
      <c r="R84" s="54"/>
      <c r="S84" s="54"/>
    </row>
    <row r="85" s="1" customFormat="1" ht="25" customHeight="1" spans="1:19">
      <c r="A85" s="23">
        <v>43</v>
      </c>
      <c r="B85" s="29">
        <v>228</v>
      </c>
      <c r="C85" s="25" t="s">
        <v>124</v>
      </c>
      <c r="D85" s="26" t="s">
        <v>125</v>
      </c>
      <c r="E85" s="20">
        <v>46.5042068965517</v>
      </c>
      <c r="F85" s="21">
        <f t="shared" ref="F85:F90" si="50">E85*513.66/5003.43</f>
        <v>4.77419508506819</v>
      </c>
      <c r="G85" s="20">
        <f t="shared" ref="G85:G107" si="51">E85+F85</f>
        <v>51.2784019816199</v>
      </c>
      <c r="H85" s="22">
        <v>51.28</v>
      </c>
      <c r="I85" s="45" t="s">
        <v>23</v>
      </c>
      <c r="J85" s="41" t="s">
        <v>24</v>
      </c>
      <c r="K85" s="41" t="s">
        <v>25</v>
      </c>
      <c r="L85" s="42">
        <v>87</v>
      </c>
      <c r="M85" s="42"/>
      <c r="N85" s="48">
        <v>184</v>
      </c>
      <c r="O85" s="42">
        <v>1.98</v>
      </c>
      <c r="P85" s="41">
        <v>8833</v>
      </c>
      <c r="Q85" s="48">
        <f>P85+P86</f>
        <v>16666</v>
      </c>
      <c r="R85" s="53">
        <v>100</v>
      </c>
      <c r="S85" s="53">
        <f>Q85+R85</f>
        <v>16766</v>
      </c>
    </row>
    <row r="86" s="1" customFormat="1" ht="25" customHeight="1" spans="1:19">
      <c r="A86" s="16"/>
      <c r="B86" s="27"/>
      <c r="C86" s="18"/>
      <c r="D86" s="19"/>
      <c r="E86" s="20">
        <v>36.9</v>
      </c>
      <c r="F86" s="21">
        <v>7.97</v>
      </c>
      <c r="G86" s="20">
        <v>44.86</v>
      </c>
      <c r="H86" s="22">
        <v>44.86</v>
      </c>
      <c r="I86" s="40"/>
      <c r="J86" s="41" t="s">
        <v>26</v>
      </c>
      <c r="K86" s="41" t="s">
        <v>27</v>
      </c>
      <c r="L86" s="42"/>
      <c r="M86" s="42">
        <v>97</v>
      </c>
      <c r="N86" s="43"/>
      <c r="O86" s="42">
        <v>1.8</v>
      </c>
      <c r="P86" s="44">
        <v>7833</v>
      </c>
      <c r="Q86" s="43"/>
      <c r="R86" s="55"/>
      <c r="S86" s="55"/>
    </row>
    <row r="87" s="1" customFormat="1" ht="25" customHeight="1" spans="1:20">
      <c r="A87" s="23">
        <v>44</v>
      </c>
      <c r="B87" s="29">
        <v>229</v>
      </c>
      <c r="C87" s="25" t="s">
        <v>126</v>
      </c>
      <c r="D87" s="26" t="s">
        <v>127</v>
      </c>
      <c r="E87" s="20">
        <v>97.2360689655172</v>
      </c>
      <c r="F87" s="21">
        <f t="shared" ref="F87:F90" si="52">E87*513.66/5003.43</f>
        <v>9.98240790514259</v>
      </c>
      <c r="G87" s="20">
        <f t="shared" ref="G87:G107" si="53">E87+F87</f>
        <v>107.21847687066</v>
      </c>
      <c r="H87" s="22">
        <v>69.19</v>
      </c>
      <c r="I87" s="45" t="s">
        <v>65</v>
      </c>
      <c r="J87" s="41" t="s">
        <v>24</v>
      </c>
      <c r="K87" s="41" t="s">
        <v>25</v>
      </c>
      <c r="L87" s="42">
        <v>87</v>
      </c>
      <c r="M87" s="42"/>
      <c r="N87" s="48">
        <v>184</v>
      </c>
      <c r="O87" s="42">
        <v>1.98</v>
      </c>
      <c r="P87" s="41">
        <v>11919</v>
      </c>
      <c r="Q87" s="48">
        <v>25204</v>
      </c>
      <c r="R87" s="53">
        <v>100</v>
      </c>
      <c r="S87" s="53">
        <f>Q87+R87</f>
        <v>25304</v>
      </c>
      <c r="T87" s="52"/>
    </row>
    <row r="88" s="1" customFormat="1" ht="25" customHeight="1" spans="1:20">
      <c r="A88" s="16"/>
      <c r="B88" s="27"/>
      <c r="C88" s="18"/>
      <c r="D88" s="19"/>
      <c r="E88" s="20">
        <v>77.15</v>
      </c>
      <c r="F88" s="21">
        <v>16.66</v>
      </c>
      <c r="G88" s="20">
        <f t="shared" si="53"/>
        <v>93.81</v>
      </c>
      <c r="H88" s="22">
        <v>76.1</v>
      </c>
      <c r="I88" s="40"/>
      <c r="J88" s="41" t="s">
        <v>26</v>
      </c>
      <c r="K88" s="41" t="s">
        <v>27</v>
      </c>
      <c r="L88" s="42"/>
      <c r="M88" s="42">
        <v>97</v>
      </c>
      <c r="N88" s="43"/>
      <c r="O88" s="42">
        <v>1.8</v>
      </c>
      <c r="P88" s="41">
        <v>13287</v>
      </c>
      <c r="Q88" s="43"/>
      <c r="R88" s="55"/>
      <c r="S88" s="55"/>
      <c r="T88" s="52"/>
    </row>
    <row r="89" s="1" customFormat="1" ht="34" customHeight="1" spans="1:19">
      <c r="A89" s="28">
        <v>45</v>
      </c>
      <c r="B89" s="29">
        <v>230</v>
      </c>
      <c r="C89" s="30" t="s">
        <v>128</v>
      </c>
      <c r="D89" s="31" t="s">
        <v>129</v>
      </c>
      <c r="E89" s="20">
        <v>93.0084137931035</v>
      </c>
      <c r="F89" s="21">
        <f t="shared" ref="F89:F94" si="54">E89*513.66/5003.43</f>
        <v>9.54839017013639</v>
      </c>
      <c r="G89" s="20">
        <f t="shared" si="53"/>
        <v>102.55680396324</v>
      </c>
      <c r="H89" s="22">
        <v>69.19</v>
      </c>
      <c r="I89" s="47" t="s">
        <v>33</v>
      </c>
      <c r="J89" s="41" t="s">
        <v>24</v>
      </c>
      <c r="K89" s="41" t="s">
        <v>34</v>
      </c>
      <c r="L89" s="42">
        <v>52</v>
      </c>
      <c r="M89" s="42"/>
      <c r="N89" s="48">
        <v>177</v>
      </c>
      <c r="O89" s="49">
        <v>1.98</v>
      </c>
      <c r="P89" s="41">
        <v>7124</v>
      </c>
      <c r="Q89" s="48">
        <f>P89+P90+P91</f>
        <v>24247</v>
      </c>
      <c r="R89" s="53">
        <v>0</v>
      </c>
      <c r="S89" s="53">
        <f t="shared" ref="S89:S94" si="55">Q89+R89</f>
        <v>24247</v>
      </c>
    </row>
    <row r="90" s="1" customFormat="1" ht="25" customHeight="1" spans="1:19">
      <c r="A90" s="32">
        <v>46</v>
      </c>
      <c r="B90" s="24"/>
      <c r="C90" s="25" t="s">
        <v>130</v>
      </c>
      <c r="D90" s="26" t="s">
        <v>131</v>
      </c>
      <c r="E90" s="20">
        <v>93.0084137931035</v>
      </c>
      <c r="F90" s="21">
        <f t="shared" si="54"/>
        <v>9.54839017013639</v>
      </c>
      <c r="G90" s="20">
        <f t="shared" si="53"/>
        <v>102.55680396324</v>
      </c>
      <c r="H90" s="22">
        <v>69.19</v>
      </c>
      <c r="I90" s="45" t="s">
        <v>37</v>
      </c>
      <c r="J90" s="47" t="s">
        <v>37</v>
      </c>
      <c r="K90" s="41" t="s">
        <v>25</v>
      </c>
      <c r="L90" s="42">
        <v>28</v>
      </c>
      <c r="M90" s="42"/>
      <c r="N90" s="39"/>
      <c r="O90" s="17"/>
      <c r="P90" s="59">
        <v>3836</v>
      </c>
      <c r="Q90" s="39"/>
      <c r="R90" s="54"/>
      <c r="S90" s="54"/>
    </row>
    <row r="91" s="3" customFormat="1" ht="25" customHeight="1" spans="1:19">
      <c r="A91" s="32"/>
      <c r="B91" s="27"/>
      <c r="C91" s="18"/>
      <c r="D91" s="19"/>
      <c r="E91" s="20">
        <v>73.79</v>
      </c>
      <c r="F91" s="21">
        <v>15.94</v>
      </c>
      <c r="G91" s="20">
        <f t="shared" si="53"/>
        <v>89.73</v>
      </c>
      <c r="H91" s="22">
        <v>76.1</v>
      </c>
      <c r="I91" s="40"/>
      <c r="J91" s="41" t="s">
        <v>26</v>
      </c>
      <c r="K91" s="41" t="s">
        <v>27</v>
      </c>
      <c r="L91" s="42"/>
      <c r="M91" s="42">
        <v>97</v>
      </c>
      <c r="N91" s="43"/>
      <c r="O91" s="42">
        <v>1.8</v>
      </c>
      <c r="P91" s="44">
        <v>13287</v>
      </c>
      <c r="Q91" s="43"/>
      <c r="R91" s="55"/>
      <c r="S91" s="55"/>
    </row>
    <row r="92" s="3" customFormat="1" ht="25" customHeight="1" spans="1:20">
      <c r="A92" s="23">
        <v>47</v>
      </c>
      <c r="B92" s="29">
        <v>231</v>
      </c>
      <c r="C92" s="25" t="s">
        <v>132</v>
      </c>
      <c r="D92" s="26" t="s">
        <v>133</v>
      </c>
      <c r="E92" s="20">
        <v>80.3254482758621</v>
      </c>
      <c r="F92" s="21">
        <f t="shared" ref="F92:F96" si="56">E92*513.66/5003.43</f>
        <v>8.24633696511779</v>
      </c>
      <c r="G92" s="20">
        <f t="shared" si="53"/>
        <v>88.5717852409799</v>
      </c>
      <c r="H92" s="22">
        <v>69.19</v>
      </c>
      <c r="I92" s="45" t="s">
        <v>95</v>
      </c>
      <c r="J92" s="41" t="s">
        <v>24</v>
      </c>
      <c r="K92" s="41" t="s">
        <v>25</v>
      </c>
      <c r="L92" s="42">
        <v>87</v>
      </c>
      <c r="M92" s="42"/>
      <c r="N92" s="48">
        <v>184</v>
      </c>
      <c r="O92" s="41">
        <v>1.98</v>
      </c>
      <c r="P92" s="41">
        <v>11919</v>
      </c>
      <c r="Q92" s="48">
        <v>25204</v>
      </c>
      <c r="R92" s="53">
        <v>100</v>
      </c>
      <c r="S92" s="53">
        <f>Q92+R92</f>
        <v>25304</v>
      </c>
      <c r="T92" s="52"/>
    </row>
    <row r="93" s="3" customFormat="1" ht="25" customHeight="1" spans="1:16382">
      <c r="A93" s="9"/>
      <c r="B93" s="27"/>
      <c r="C93" s="18"/>
      <c r="D93" s="19"/>
      <c r="E93" s="20">
        <v>63.73</v>
      </c>
      <c r="F93" s="21">
        <v>13.76</v>
      </c>
      <c r="G93" s="20">
        <f t="shared" si="53"/>
        <v>77.49</v>
      </c>
      <c r="H93" s="22">
        <v>76.1</v>
      </c>
      <c r="I93" s="40"/>
      <c r="J93" s="41" t="s">
        <v>26</v>
      </c>
      <c r="K93" s="41" t="s">
        <v>27</v>
      </c>
      <c r="L93" s="42"/>
      <c r="M93" s="42">
        <v>97</v>
      </c>
      <c r="N93" s="39"/>
      <c r="O93" s="29">
        <v>1.8</v>
      </c>
      <c r="P93" s="41">
        <v>13287</v>
      </c>
      <c r="Q93" s="39"/>
      <c r="R93" s="54"/>
      <c r="S93" s="54"/>
      <c r="T93" s="52"/>
      <c r="XFB93" s="1"/>
    </row>
    <row r="94" s="3" customFormat="1" ht="25" customHeight="1" spans="1:16382">
      <c r="A94" s="23">
        <v>48</v>
      </c>
      <c r="B94" s="24">
        <v>232</v>
      </c>
      <c r="C94" s="25" t="s">
        <v>134</v>
      </c>
      <c r="D94" s="26" t="s">
        <v>135</v>
      </c>
      <c r="E94" s="20">
        <v>78.2116206896552</v>
      </c>
      <c r="F94" s="21">
        <f>E94*513.66/5003.43</f>
        <v>8.02932809761469</v>
      </c>
      <c r="G94" s="20">
        <f t="shared" si="53"/>
        <v>86.2409487872699</v>
      </c>
      <c r="H94" s="22">
        <v>69.19</v>
      </c>
      <c r="I94" s="45" t="s">
        <v>30</v>
      </c>
      <c r="J94" s="41" t="s">
        <v>24</v>
      </c>
      <c r="K94" s="41" t="s">
        <v>25</v>
      </c>
      <c r="L94" s="42">
        <v>87</v>
      </c>
      <c r="M94" s="42"/>
      <c r="N94" s="48">
        <v>184</v>
      </c>
      <c r="O94" s="41">
        <v>1.98</v>
      </c>
      <c r="P94" s="41">
        <v>11919</v>
      </c>
      <c r="Q94" s="48">
        <f>P94+P95</f>
        <v>25093</v>
      </c>
      <c r="R94" s="53">
        <v>100</v>
      </c>
      <c r="S94" s="53">
        <f>Q94+R94</f>
        <v>25193</v>
      </c>
      <c r="XFB94" s="1"/>
    </row>
    <row r="95" s="3" customFormat="1" ht="25" customHeight="1" spans="1:16382">
      <c r="A95" s="16"/>
      <c r="B95" s="27"/>
      <c r="C95" s="18"/>
      <c r="D95" s="19"/>
      <c r="E95" s="20">
        <v>62.05</v>
      </c>
      <c r="F95" s="21">
        <v>13.4</v>
      </c>
      <c r="G95" s="20">
        <f t="shared" si="53"/>
        <v>75.45</v>
      </c>
      <c r="H95" s="22">
        <v>75.45</v>
      </c>
      <c r="I95" s="40"/>
      <c r="J95" s="41" t="s">
        <v>26</v>
      </c>
      <c r="K95" s="41" t="s">
        <v>27</v>
      </c>
      <c r="L95" s="41"/>
      <c r="M95" s="42">
        <v>97</v>
      </c>
      <c r="N95" s="39"/>
      <c r="O95" s="29">
        <v>1.8</v>
      </c>
      <c r="P95" s="41">
        <v>13174</v>
      </c>
      <c r="Q95" s="39"/>
      <c r="R95" s="55"/>
      <c r="S95" s="54"/>
      <c r="XFB95" s="1"/>
    </row>
    <row r="96" s="2" customFormat="1" ht="25" customHeight="1" spans="1:16382">
      <c r="A96" s="23">
        <v>49</v>
      </c>
      <c r="B96" s="29">
        <v>233</v>
      </c>
      <c r="C96" s="25" t="s">
        <v>136</v>
      </c>
      <c r="D96" s="26" t="s">
        <v>137</v>
      </c>
      <c r="E96" s="20">
        <v>84.5531034482759</v>
      </c>
      <c r="F96" s="21">
        <f>E96*513.66/5003.43</f>
        <v>8.68035470012399</v>
      </c>
      <c r="G96" s="20">
        <f t="shared" si="53"/>
        <v>93.2334581483999</v>
      </c>
      <c r="H96" s="22">
        <v>69.19</v>
      </c>
      <c r="I96" s="45" t="s">
        <v>55</v>
      </c>
      <c r="J96" s="41" t="s">
        <v>24</v>
      </c>
      <c r="K96" s="41" t="s">
        <v>25</v>
      </c>
      <c r="L96" s="41">
        <v>87</v>
      </c>
      <c r="M96" s="42"/>
      <c r="N96" s="48">
        <v>184</v>
      </c>
      <c r="O96" s="41">
        <v>1.98</v>
      </c>
      <c r="P96" s="41">
        <v>11919</v>
      </c>
      <c r="Q96" s="48">
        <v>25204</v>
      </c>
      <c r="R96" s="53">
        <v>100</v>
      </c>
      <c r="S96" s="53">
        <f t="shared" ref="S96:S101" si="57">Q96+R96</f>
        <v>25304</v>
      </c>
      <c r="T96" s="52"/>
      <c r="XFB96" s="1"/>
    </row>
    <row r="97" s="2" customFormat="1" ht="25" customHeight="1" spans="1:16382">
      <c r="A97" s="9"/>
      <c r="B97" s="27"/>
      <c r="C97" s="18"/>
      <c r="D97" s="19"/>
      <c r="E97" s="20">
        <v>67.08</v>
      </c>
      <c r="F97" s="21">
        <v>14.49</v>
      </c>
      <c r="G97" s="20">
        <f t="shared" si="53"/>
        <v>81.57</v>
      </c>
      <c r="H97" s="22">
        <v>76.1</v>
      </c>
      <c r="I97" s="40"/>
      <c r="J97" s="41" t="s">
        <v>26</v>
      </c>
      <c r="K97" s="41" t="s">
        <v>27</v>
      </c>
      <c r="L97" s="41"/>
      <c r="M97" s="42">
        <v>97</v>
      </c>
      <c r="N97" s="39"/>
      <c r="O97" s="29">
        <v>1.8</v>
      </c>
      <c r="P97" s="41">
        <v>13287</v>
      </c>
      <c r="Q97" s="39"/>
      <c r="R97" s="54"/>
      <c r="S97" s="54"/>
      <c r="T97" s="52"/>
      <c r="XFB97" s="1"/>
    </row>
    <row r="98" s="2" customFormat="1" ht="36" customHeight="1" spans="1:16382">
      <c r="A98" s="28">
        <v>50</v>
      </c>
      <c r="B98" s="29">
        <v>301</v>
      </c>
      <c r="C98" s="30" t="s">
        <v>138</v>
      </c>
      <c r="D98" s="31" t="s">
        <v>139</v>
      </c>
      <c r="E98" s="20">
        <v>65.5286551724138</v>
      </c>
      <c r="F98" s="21">
        <f t="shared" ref="F98:F101" si="58">E98*513.66/5003.43</f>
        <v>6.72727489259609</v>
      </c>
      <c r="G98" s="20">
        <f t="shared" si="53"/>
        <v>72.2559300650099</v>
      </c>
      <c r="H98" s="22">
        <v>69.19</v>
      </c>
      <c r="I98" s="47" t="s">
        <v>23</v>
      </c>
      <c r="J98" s="41" t="s">
        <v>24</v>
      </c>
      <c r="K98" s="41" t="s">
        <v>34</v>
      </c>
      <c r="L98" s="41">
        <v>52</v>
      </c>
      <c r="M98" s="42"/>
      <c r="N98" s="48">
        <v>177</v>
      </c>
      <c r="O98" s="29">
        <v>1.98</v>
      </c>
      <c r="P98" s="41">
        <v>7124</v>
      </c>
      <c r="Q98" s="48">
        <f>P98+P99+P100</f>
        <v>21998</v>
      </c>
      <c r="R98" s="53">
        <v>0</v>
      </c>
      <c r="S98" s="53">
        <f>Q98+R98</f>
        <v>21998</v>
      </c>
      <c r="XFB98" s="1"/>
    </row>
    <row r="99" s="2" customFormat="1" ht="25" customHeight="1" spans="1:16382">
      <c r="A99" s="32">
        <v>51</v>
      </c>
      <c r="B99" s="24"/>
      <c r="C99" s="25" t="s">
        <v>140</v>
      </c>
      <c r="D99" s="26" t="s">
        <v>141</v>
      </c>
      <c r="E99" s="20">
        <v>65.5286551724138</v>
      </c>
      <c r="F99" s="21">
        <f t="shared" si="58"/>
        <v>6.72727489259609</v>
      </c>
      <c r="G99" s="20">
        <f t="shared" si="53"/>
        <v>72.2559300650099</v>
      </c>
      <c r="H99" s="22">
        <v>69.19</v>
      </c>
      <c r="I99" s="45" t="s">
        <v>37</v>
      </c>
      <c r="J99" s="47" t="s">
        <v>37</v>
      </c>
      <c r="K99" s="41" t="s">
        <v>25</v>
      </c>
      <c r="L99" s="41">
        <v>28</v>
      </c>
      <c r="M99" s="42"/>
      <c r="N99" s="39"/>
      <c r="O99" s="27"/>
      <c r="P99" s="59">
        <v>3836</v>
      </c>
      <c r="Q99" s="39"/>
      <c r="R99" s="54"/>
      <c r="S99" s="54"/>
      <c r="XFB99" s="1"/>
    </row>
    <row r="100" s="2" customFormat="1" ht="25" customHeight="1" spans="1:16382">
      <c r="A100" s="32"/>
      <c r="B100" s="27"/>
      <c r="C100" s="18"/>
      <c r="D100" s="19"/>
      <c r="E100" s="20">
        <v>51.99</v>
      </c>
      <c r="F100" s="21">
        <v>11.23</v>
      </c>
      <c r="G100" s="20">
        <f t="shared" si="53"/>
        <v>63.22</v>
      </c>
      <c r="H100" s="22">
        <v>63.22</v>
      </c>
      <c r="I100" s="40"/>
      <c r="J100" s="41" t="s">
        <v>26</v>
      </c>
      <c r="K100" s="41" t="s">
        <v>27</v>
      </c>
      <c r="L100" s="41"/>
      <c r="M100" s="42">
        <v>97</v>
      </c>
      <c r="N100" s="43"/>
      <c r="O100" s="27">
        <v>1.8</v>
      </c>
      <c r="P100" s="44">
        <v>11038</v>
      </c>
      <c r="Q100" s="43"/>
      <c r="R100" s="55"/>
      <c r="S100" s="55"/>
      <c r="XFB100" s="1"/>
    </row>
    <row r="101" s="2" customFormat="1" ht="25" customHeight="1" spans="1:16382">
      <c r="A101" s="23">
        <v>52</v>
      </c>
      <c r="B101" s="29">
        <v>302</v>
      </c>
      <c r="C101" s="25" t="s">
        <v>142</v>
      </c>
      <c r="D101" s="26" t="s">
        <v>143</v>
      </c>
      <c r="E101" s="20">
        <v>65.5286551724138</v>
      </c>
      <c r="F101" s="21">
        <f>E101*513.66/5003.43</f>
        <v>6.72727489259609</v>
      </c>
      <c r="G101" s="20">
        <f t="shared" si="53"/>
        <v>72.2559300650099</v>
      </c>
      <c r="H101" s="22">
        <v>69.19</v>
      </c>
      <c r="I101" s="45" t="s">
        <v>42</v>
      </c>
      <c r="J101" s="41" t="s">
        <v>24</v>
      </c>
      <c r="K101" s="41" t="s">
        <v>25</v>
      </c>
      <c r="L101" s="41">
        <v>87</v>
      </c>
      <c r="M101" s="42"/>
      <c r="N101" s="48">
        <v>184</v>
      </c>
      <c r="O101" s="41">
        <v>1.98</v>
      </c>
      <c r="P101" s="41">
        <v>11919</v>
      </c>
      <c r="Q101" s="48">
        <f t="shared" ref="Q101:Q105" si="59">P101+P102</f>
        <v>22957</v>
      </c>
      <c r="R101" s="53">
        <v>100</v>
      </c>
      <c r="S101" s="53">
        <f>Q101+R101</f>
        <v>23057</v>
      </c>
      <c r="XFB101" s="1"/>
    </row>
    <row r="102" s="2" customFormat="1" ht="25" customHeight="1" spans="1:16382">
      <c r="A102" s="9"/>
      <c r="B102" s="27"/>
      <c r="C102" s="18"/>
      <c r="D102" s="19"/>
      <c r="E102" s="20">
        <v>51.99</v>
      </c>
      <c r="F102" s="21">
        <v>11.23</v>
      </c>
      <c r="G102" s="20">
        <f t="shared" si="53"/>
        <v>63.22</v>
      </c>
      <c r="H102" s="22">
        <v>63.22</v>
      </c>
      <c r="I102" s="40"/>
      <c r="J102" s="41" t="s">
        <v>26</v>
      </c>
      <c r="K102" s="41" t="s">
        <v>27</v>
      </c>
      <c r="L102" s="41"/>
      <c r="M102" s="42">
        <v>97</v>
      </c>
      <c r="N102" s="39"/>
      <c r="O102" s="29">
        <v>1.8</v>
      </c>
      <c r="P102" s="44">
        <v>11038</v>
      </c>
      <c r="Q102" s="39"/>
      <c r="R102" s="54"/>
      <c r="S102" s="54"/>
      <c r="XFB102" s="1"/>
    </row>
    <row r="103" s="2" customFormat="1" ht="25" customHeight="1" spans="1:16382">
      <c r="A103" s="23">
        <v>53</v>
      </c>
      <c r="B103" s="29">
        <v>303</v>
      </c>
      <c r="C103" s="25" t="s">
        <v>144</v>
      </c>
      <c r="D103" s="26" t="s">
        <v>145</v>
      </c>
      <c r="E103" s="20">
        <v>61.301</v>
      </c>
      <c r="F103" s="21">
        <f t="shared" ref="F103:F107" si="60">E103*513.66/5003.43</f>
        <v>6.29325715758989</v>
      </c>
      <c r="G103" s="20">
        <f t="shared" si="53"/>
        <v>67.5942571575899</v>
      </c>
      <c r="H103" s="22">
        <v>67.59</v>
      </c>
      <c r="I103" s="45" t="s">
        <v>55</v>
      </c>
      <c r="J103" s="41" t="s">
        <v>24</v>
      </c>
      <c r="K103" s="41" t="s">
        <v>25</v>
      </c>
      <c r="L103" s="41">
        <v>87</v>
      </c>
      <c r="M103" s="42"/>
      <c r="N103" s="48">
        <v>184</v>
      </c>
      <c r="O103" s="41">
        <v>1.98</v>
      </c>
      <c r="P103" s="41">
        <v>11643</v>
      </c>
      <c r="Q103" s="48">
        <f>P103+P104</f>
        <v>21969</v>
      </c>
      <c r="R103" s="53">
        <v>100</v>
      </c>
      <c r="S103" s="53">
        <f t="shared" ref="S103:S107" si="61">Q103+R103</f>
        <v>22069</v>
      </c>
      <c r="XFB103" s="1"/>
    </row>
    <row r="104" s="2" customFormat="1" ht="25" customHeight="1" spans="1:16382">
      <c r="A104" s="16"/>
      <c r="B104" s="27"/>
      <c r="C104" s="18"/>
      <c r="D104" s="19"/>
      <c r="E104" s="20">
        <v>48.64</v>
      </c>
      <c r="F104" s="21">
        <v>10.5</v>
      </c>
      <c r="G104" s="20">
        <f t="shared" si="53"/>
        <v>59.14</v>
      </c>
      <c r="H104" s="22">
        <v>59.14</v>
      </c>
      <c r="I104" s="40"/>
      <c r="J104" s="41" t="s">
        <v>26</v>
      </c>
      <c r="K104" s="41" t="s">
        <v>27</v>
      </c>
      <c r="L104" s="41"/>
      <c r="M104" s="42">
        <v>97</v>
      </c>
      <c r="N104" s="39"/>
      <c r="O104" s="29">
        <v>1.8</v>
      </c>
      <c r="P104" s="44">
        <v>10326</v>
      </c>
      <c r="Q104" s="43"/>
      <c r="R104" s="55"/>
      <c r="S104" s="54"/>
      <c r="XFB104" s="1"/>
    </row>
    <row r="105" s="2" customFormat="1" ht="25" customHeight="1" spans="1:16382">
      <c r="A105" s="23">
        <v>54</v>
      </c>
      <c r="B105" s="24">
        <v>305</v>
      </c>
      <c r="C105" s="25" t="s">
        <v>146</v>
      </c>
      <c r="D105" s="26" t="s">
        <v>147</v>
      </c>
      <c r="E105" s="20">
        <v>63.4148275862069</v>
      </c>
      <c r="F105" s="21">
        <f>E105*513.66/5003.43</f>
        <v>6.51026602509299</v>
      </c>
      <c r="G105" s="20">
        <f t="shared" si="53"/>
        <v>69.9250936112999</v>
      </c>
      <c r="H105" s="22">
        <v>69.19</v>
      </c>
      <c r="I105" s="45" t="s">
        <v>30</v>
      </c>
      <c r="J105" s="41" t="s">
        <v>24</v>
      </c>
      <c r="K105" s="41" t="s">
        <v>25</v>
      </c>
      <c r="L105" s="41">
        <v>87</v>
      </c>
      <c r="M105" s="42"/>
      <c r="N105" s="48">
        <v>184</v>
      </c>
      <c r="O105" s="41">
        <v>1.98</v>
      </c>
      <c r="P105" s="41">
        <v>11919</v>
      </c>
      <c r="Q105" s="48">
        <f>P105+P106</f>
        <v>22601</v>
      </c>
      <c r="R105" s="53">
        <v>100</v>
      </c>
      <c r="S105" s="53">
        <f>Q105+R105</f>
        <v>22701</v>
      </c>
      <c r="XFB105" s="1"/>
    </row>
    <row r="106" s="2" customFormat="1" ht="25" customHeight="1" spans="1:19">
      <c r="A106" s="9"/>
      <c r="B106" s="27"/>
      <c r="C106" s="18"/>
      <c r="D106" s="19"/>
      <c r="E106" s="20">
        <v>50.31</v>
      </c>
      <c r="F106" s="21">
        <v>10.87</v>
      </c>
      <c r="G106" s="20">
        <f t="shared" si="53"/>
        <v>61.18</v>
      </c>
      <c r="H106" s="22">
        <v>61.18</v>
      </c>
      <c r="I106" s="40"/>
      <c r="J106" s="41" t="s">
        <v>26</v>
      </c>
      <c r="K106" s="41" t="s">
        <v>27</v>
      </c>
      <c r="L106" s="41"/>
      <c r="M106" s="42">
        <v>97</v>
      </c>
      <c r="N106" s="39"/>
      <c r="O106" s="29">
        <v>1.8</v>
      </c>
      <c r="P106" s="44">
        <v>10682</v>
      </c>
      <c r="Q106" s="39"/>
      <c r="R106" s="54"/>
      <c r="S106" s="54"/>
    </row>
    <row r="107" s="2" customFormat="1" ht="25" customHeight="1" spans="1:19">
      <c r="A107" s="23">
        <v>55</v>
      </c>
      <c r="B107" s="29">
        <v>306</v>
      </c>
      <c r="C107" s="25" t="s">
        <v>148</v>
      </c>
      <c r="D107" s="26" t="s">
        <v>149</v>
      </c>
      <c r="E107" s="20">
        <v>69.7563103448276</v>
      </c>
      <c r="F107" s="21">
        <f>E107*513.66/5003.43</f>
        <v>7.16129262760229</v>
      </c>
      <c r="G107" s="20">
        <f t="shared" si="53"/>
        <v>76.9176029724299</v>
      </c>
      <c r="H107" s="22">
        <v>69.19</v>
      </c>
      <c r="I107" s="45" t="s">
        <v>55</v>
      </c>
      <c r="J107" s="41" t="s">
        <v>24</v>
      </c>
      <c r="K107" s="41" t="s">
        <v>25</v>
      </c>
      <c r="L107" s="41">
        <v>87</v>
      </c>
      <c r="M107" s="42"/>
      <c r="N107" s="48">
        <v>184</v>
      </c>
      <c r="O107" s="41">
        <v>1.98</v>
      </c>
      <c r="P107" s="41">
        <v>11919</v>
      </c>
      <c r="Q107" s="48">
        <f t="shared" ref="Q107:Q111" si="62">P107+P108</f>
        <v>23670</v>
      </c>
      <c r="R107" s="53">
        <v>100</v>
      </c>
      <c r="S107" s="53">
        <f>Q107+R107</f>
        <v>23770</v>
      </c>
    </row>
    <row r="108" s="1" customFormat="1" ht="25" customHeight="1" spans="1:19">
      <c r="A108" s="16"/>
      <c r="B108" s="27"/>
      <c r="C108" s="18"/>
      <c r="D108" s="19"/>
      <c r="E108" s="20">
        <v>55.34</v>
      </c>
      <c r="F108" s="21">
        <v>11.95</v>
      </c>
      <c r="G108" s="20">
        <v>67.3</v>
      </c>
      <c r="H108" s="22">
        <v>67.3</v>
      </c>
      <c r="I108" s="40"/>
      <c r="J108" s="41" t="s">
        <v>26</v>
      </c>
      <c r="K108" s="41" t="s">
        <v>27</v>
      </c>
      <c r="L108" s="42"/>
      <c r="M108" s="42">
        <v>97</v>
      </c>
      <c r="N108" s="43"/>
      <c r="O108" s="29">
        <v>1.8</v>
      </c>
      <c r="P108" s="44">
        <v>11751</v>
      </c>
      <c r="Q108" s="39"/>
      <c r="R108" s="55"/>
      <c r="S108" s="54"/>
    </row>
    <row r="109" s="1" customFormat="1" ht="25" customHeight="1" spans="1:19">
      <c r="A109" s="23">
        <v>56</v>
      </c>
      <c r="B109" s="29">
        <v>307</v>
      </c>
      <c r="C109" s="25" t="s">
        <v>150</v>
      </c>
      <c r="D109" s="26" t="s">
        <v>151</v>
      </c>
      <c r="E109" s="20">
        <v>61.301</v>
      </c>
      <c r="F109" s="21">
        <f t="shared" ref="F109:F113" si="63">E109*513.66/5003.43</f>
        <v>6.29325715758989</v>
      </c>
      <c r="G109" s="20">
        <f t="shared" ref="G109:G114" si="64">E109+F109</f>
        <v>67.5942571575899</v>
      </c>
      <c r="H109" s="22">
        <v>67.59</v>
      </c>
      <c r="I109" s="45" t="s">
        <v>95</v>
      </c>
      <c r="J109" s="41" t="s">
        <v>24</v>
      </c>
      <c r="K109" s="41" t="s">
        <v>25</v>
      </c>
      <c r="L109" s="41">
        <v>87</v>
      </c>
      <c r="M109" s="42"/>
      <c r="N109" s="48">
        <v>184</v>
      </c>
      <c r="O109" s="41">
        <v>1.98</v>
      </c>
      <c r="P109" s="41">
        <v>11643</v>
      </c>
      <c r="Q109" s="48">
        <f t="shared" ref="Q109:Q113" si="65">P109+P110</f>
        <v>21969</v>
      </c>
      <c r="R109" s="53">
        <v>100</v>
      </c>
      <c r="S109" s="53">
        <f t="shared" ref="S109:S113" si="66">Q109+R109</f>
        <v>22069</v>
      </c>
    </row>
    <row r="110" s="1" customFormat="1" ht="25" customHeight="1" spans="1:19">
      <c r="A110" s="16"/>
      <c r="B110" s="27"/>
      <c r="C110" s="18"/>
      <c r="D110" s="19"/>
      <c r="E110" s="20">
        <v>48.64</v>
      </c>
      <c r="F110" s="21">
        <v>10.5</v>
      </c>
      <c r="G110" s="20">
        <f t="shared" si="64"/>
        <v>59.14</v>
      </c>
      <c r="H110" s="22">
        <v>59.14</v>
      </c>
      <c r="I110" s="40"/>
      <c r="J110" s="41" t="s">
        <v>26</v>
      </c>
      <c r="K110" s="41" t="s">
        <v>27</v>
      </c>
      <c r="L110" s="42"/>
      <c r="M110" s="42">
        <v>97</v>
      </c>
      <c r="N110" s="43"/>
      <c r="O110" s="29">
        <v>1.8</v>
      </c>
      <c r="P110" s="44">
        <v>10326</v>
      </c>
      <c r="Q110" s="39"/>
      <c r="R110" s="55"/>
      <c r="S110" s="54"/>
    </row>
    <row r="111" s="1" customFormat="1" ht="32" customHeight="1" spans="1:19">
      <c r="A111" s="23">
        <v>57</v>
      </c>
      <c r="B111" s="29">
        <v>308</v>
      </c>
      <c r="C111" s="25" t="s">
        <v>152</v>
      </c>
      <c r="D111" s="31" t="s">
        <v>153</v>
      </c>
      <c r="E111" s="20">
        <v>65.5286551724138</v>
      </c>
      <c r="F111" s="21">
        <f>E111*513.66/5003.43</f>
        <v>6.72727489259609</v>
      </c>
      <c r="G111" s="20">
        <f t="shared" si="64"/>
        <v>72.2559300650099</v>
      </c>
      <c r="H111" s="22">
        <v>69.19</v>
      </c>
      <c r="I111" s="45" t="s">
        <v>55</v>
      </c>
      <c r="J111" s="41" t="s">
        <v>24</v>
      </c>
      <c r="K111" s="41" t="s">
        <v>25</v>
      </c>
      <c r="L111" s="41">
        <v>87</v>
      </c>
      <c r="M111" s="42"/>
      <c r="N111" s="48">
        <v>184</v>
      </c>
      <c r="O111" s="41">
        <v>1.98</v>
      </c>
      <c r="P111" s="41">
        <v>11919</v>
      </c>
      <c r="Q111" s="46">
        <f t="shared" ref="Q111:Q115" si="67">P111+P112</f>
        <v>22957</v>
      </c>
      <c r="R111" s="53">
        <v>100</v>
      </c>
      <c r="S111" s="51">
        <f>Q111+R111</f>
        <v>23057</v>
      </c>
    </row>
    <row r="112" s="1" customFormat="1" ht="30" customHeight="1" spans="1:19">
      <c r="A112" s="16"/>
      <c r="B112" s="27"/>
      <c r="C112" s="18"/>
      <c r="D112" s="31"/>
      <c r="E112" s="20">
        <v>51.99</v>
      </c>
      <c r="F112" s="21">
        <v>11.23</v>
      </c>
      <c r="G112" s="20">
        <f t="shared" si="64"/>
        <v>63.22</v>
      </c>
      <c r="H112" s="22">
        <v>63.22</v>
      </c>
      <c r="I112" s="40"/>
      <c r="J112" s="41" t="s">
        <v>26</v>
      </c>
      <c r="K112" s="41" t="s">
        <v>27</v>
      </c>
      <c r="L112" s="41"/>
      <c r="M112" s="42">
        <v>97</v>
      </c>
      <c r="N112" s="43"/>
      <c r="O112" s="29">
        <v>1.8</v>
      </c>
      <c r="P112" s="44">
        <v>11038</v>
      </c>
      <c r="Q112" s="46"/>
      <c r="R112" s="55"/>
      <c r="S112" s="51"/>
    </row>
    <row r="113" s="1" customFormat="1" ht="36" customHeight="1" spans="1:19">
      <c r="A113" s="9">
        <v>58</v>
      </c>
      <c r="B113" s="41">
        <v>309</v>
      </c>
      <c r="C113" s="30" t="s">
        <v>154</v>
      </c>
      <c r="D113" s="31" t="s">
        <v>155</v>
      </c>
      <c r="E113" s="20">
        <v>65.5286551724138</v>
      </c>
      <c r="F113" s="21">
        <f t="shared" ref="F113:F118" si="68">E113*513.66/5003.43</f>
        <v>6.72727489259609</v>
      </c>
      <c r="G113" s="20">
        <f t="shared" si="64"/>
        <v>72.2559300650099</v>
      </c>
      <c r="H113" s="22">
        <v>69.19</v>
      </c>
      <c r="I113" s="47" t="s">
        <v>42</v>
      </c>
      <c r="J113" s="41" t="s">
        <v>24</v>
      </c>
      <c r="K113" s="41" t="s">
        <v>25</v>
      </c>
      <c r="L113" s="41">
        <v>87</v>
      </c>
      <c r="M113" s="42"/>
      <c r="N113" s="39">
        <v>184</v>
      </c>
      <c r="O113" s="29">
        <v>1.98</v>
      </c>
      <c r="P113" s="41">
        <v>11919</v>
      </c>
      <c r="Q113" s="46">
        <f>P113+P114</f>
        <v>22957</v>
      </c>
      <c r="R113" s="54">
        <v>100</v>
      </c>
      <c r="S113" s="51">
        <f>Q113+R113</f>
        <v>23057</v>
      </c>
    </row>
    <row r="114" s="3" customFormat="1" ht="36" customHeight="1" spans="1:16382">
      <c r="A114" s="9"/>
      <c r="B114" s="58"/>
      <c r="C114" s="30"/>
      <c r="D114" s="31"/>
      <c r="E114" s="20">
        <v>51.99</v>
      </c>
      <c r="F114" s="21">
        <v>11.23</v>
      </c>
      <c r="G114" s="20">
        <f t="shared" si="64"/>
        <v>63.22</v>
      </c>
      <c r="H114" s="22">
        <v>63.22</v>
      </c>
      <c r="I114" s="47"/>
      <c r="J114" s="41" t="s">
        <v>26</v>
      </c>
      <c r="K114" s="41" t="s">
        <v>27</v>
      </c>
      <c r="L114" s="41"/>
      <c r="M114" s="42">
        <v>97</v>
      </c>
      <c r="N114" s="39"/>
      <c r="O114" s="29">
        <v>1.8</v>
      </c>
      <c r="P114" s="44">
        <v>11038</v>
      </c>
      <c r="Q114" s="46"/>
      <c r="R114" s="54"/>
      <c r="S114" s="51"/>
      <c r="XFB114" s="1"/>
    </row>
    <row r="115" s="3" customFormat="1" ht="25" customHeight="1" spans="1:16382">
      <c r="A115" s="23">
        <v>59</v>
      </c>
      <c r="B115" s="24">
        <v>310</v>
      </c>
      <c r="C115" s="25" t="s">
        <v>156</v>
      </c>
      <c r="D115" s="26" t="s">
        <v>157</v>
      </c>
      <c r="E115" s="20">
        <v>61.301</v>
      </c>
      <c r="F115" s="21">
        <f t="shared" ref="F115:F118" si="69">E115*513.66/5003.43</f>
        <v>6.29325715758989</v>
      </c>
      <c r="G115" s="20">
        <f t="shared" ref="G115:G143" si="70">E115+F115</f>
        <v>67.5942571575899</v>
      </c>
      <c r="H115" s="22">
        <v>67.59</v>
      </c>
      <c r="I115" s="45" t="s">
        <v>78</v>
      </c>
      <c r="J115" s="41" t="s">
        <v>24</v>
      </c>
      <c r="K115" s="41" t="s">
        <v>25</v>
      </c>
      <c r="L115" s="41">
        <v>87</v>
      </c>
      <c r="M115" s="42"/>
      <c r="N115" s="48">
        <v>184</v>
      </c>
      <c r="O115" s="41">
        <v>1.98</v>
      </c>
      <c r="P115" s="41">
        <v>11643</v>
      </c>
      <c r="Q115" s="48">
        <f>P115+P116</f>
        <v>21969</v>
      </c>
      <c r="R115" s="53">
        <v>100</v>
      </c>
      <c r="S115" s="53">
        <f t="shared" ref="S115:S120" si="71">Q115+R115</f>
        <v>22069</v>
      </c>
      <c r="XFB115" s="1"/>
    </row>
    <row r="116" s="3" customFormat="1" ht="25" customHeight="1" spans="1:19">
      <c r="A116" s="9"/>
      <c r="B116" s="27"/>
      <c r="C116" s="18"/>
      <c r="D116" s="19"/>
      <c r="E116" s="20">
        <v>48.64</v>
      </c>
      <c r="F116" s="21">
        <v>10.5</v>
      </c>
      <c r="G116" s="20">
        <f t="shared" si="70"/>
        <v>59.14</v>
      </c>
      <c r="H116" s="22">
        <v>59.14</v>
      </c>
      <c r="I116" s="40"/>
      <c r="J116" s="41" t="s">
        <v>26</v>
      </c>
      <c r="K116" s="41" t="s">
        <v>27</v>
      </c>
      <c r="L116" s="42"/>
      <c r="M116" s="42">
        <v>97</v>
      </c>
      <c r="N116" s="43"/>
      <c r="O116" s="29">
        <v>1.8</v>
      </c>
      <c r="P116" s="44">
        <v>10326</v>
      </c>
      <c r="Q116" s="39"/>
      <c r="R116" s="54"/>
      <c r="S116" s="54"/>
    </row>
    <row r="117" s="3" customFormat="1" ht="37" customHeight="1" spans="1:19">
      <c r="A117" s="28">
        <v>60</v>
      </c>
      <c r="B117" s="29">
        <v>311</v>
      </c>
      <c r="C117" s="30" t="s">
        <v>158</v>
      </c>
      <c r="D117" s="31" t="s">
        <v>159</v>
      </c>
      <c r="E117" s="20">
        <v>61.301</v>
      </c>
      <c r="F117" s="21">
        <f t="shared" ref="F117:F122" si="72">E117*513.66/5003.43</f>
        <v>6.29325715758989</v>
      </c>
      <c r="G117" s="20">
        <f t="shared" si="70"/>
        <v>67.5942571575899</v>
      </c>
      <c r="H117" s="22">
        <v>67.59</v>
      </c>
      <c r="I117" s="47" t="s">
        <v>117</v>
      </c>
      <c r="J117" s="41" t="s">
        <v>24</v>
      </c>
      <c r="K117" s="41" t="s">
        <v>34</v>
      </c>
      <c r="L117" s="42">
        <v>52</v>
      </c>
      <c r="M117" s="42"/>
      <c r="N117" s="48">
        <v>177</v>
      </c>
      <c r="O117" s="41">
        <v>1.98</v>
      </c>
      <c r="P117" s="41">
        <v>6959</v>
      </c>
      <c r="Q117" s="46">
        <f>P117+P118+P119</f>
        <v>21032</v>
      </c>
      <c r="R117" s="51">
        <v>0</v>
      </c>
      <c r="S117" s="51">
        <f>Q117+R117</f>
        <v>21032</v>
      </c>
    </row>
    <row r="118" s="1" customFormat="1" ht="25" customHeight="1" spans="1:19">
      <c r="A118" s="32">
        <v>61</v>
      </c>
      <c r="B118" s="24"/>
      <c r="C118" s="25" t="s">
        <v>160</v>
      </c>
      <c r="D118" s="26" t="s">
        <v>161</v>
      </c>
      <c r="E118" s="20">
        <v>61.301</v>
      </c>
      <c r="F118" s="21">
        <f t="shared" si="72"/>
        <v>6.29325715758989</v>
      </c>
      <c r="G118" s="20">
        <f t="shared" si="70"/>
        <v>67.5942571575899</v>
      </c>
      <c r="H118" s="22">
        <v>67.59</v>
      </c>
      <c r="I118" s="45" t="s">
        <v>37</v>
      </c>
      <c r="J118" s="47" t="s">
        <v>37</v>
      </c>
      <c r="K118" s="41" t="s">
        <v>25</v>
      </c>
      <c r="L118" s="42">
        <v>28</v>
      </c>
      <c r="M118" s="42"/>
      <c r="N118" s="39"/>
      <c r="O118" s="41"/>
      <c r="P118" s="41">
        <v>3747</v>
      </c>
      <c r="Q118" s="46"/>
      <c r="R118" s="51"/>
      <c r="S118" s="51"/>
    </row>
    <row r="119" s="1" customFormat="1" ht="25" customHeight="1" spans="1:19">
      <c r="A119" s="32"/>
      <c r="B119" s="27"/>
      <c r="C119" s="18"/>
      <c r="D119" s="19"/>
      <c r="E119" s="20">
        <v>48.64</v>
      </c>
      <c r="F119" s="21">
        <v>10.5</v>
      </c>
      <c r="G119" s="20">
        <f t="shared" si="70"/>
        <v>59.14</v>
      </c>
      <c r="H119" s="22">
        <v>59.14</v>
      </c>
      <c r="I119" s="40"/>
      <c r="J119" s="41" t="s">
        <v>26</v>
      </c>
      <c r="K119" s="41" t="s">
        <v>27</v>
      </c>
      <c r="L119" s="42"/>
      <c r="M119" s="42">
        <v>97</v>
      </c>
      <c r="N119" s="43"/>
      <c r="O119" s="27">
        <v>1.8</v>
      </c>
      <c r="P119" s="44">
        <v>10326</v>
      </c>
      <c r="Q119" s="46"/>
      <c r="R119" s="51"/>
      <c r="S119" s="51"/>
    </row>
    <row r="120" s="1" customFormat="1" ht="25" customHeight="1" spans="1:19">
      <c r="A120" s="23">
        <v>62</v>
      </c>
      <c r="B120" s="29">
        <v>312</v>
      </c>
      <c r="C120" s="25" t="s">
        <v>162</v>
      </c>
      <c r="D120" s="26" t="s">
        <v>163</v>
      </c>
      <c r="E120" s="20">
        <v>65.5286551724138</v>
      </c>
      <c r="F120" s="21">
        <f t="shared" ref="F120:F124" si="73">E120*513.66/5003.43</f>
        <v>6.72727489259609</v>
      </c>
      <c r="G120" s="20">
        <f t="shared" si="70"/>
        <v>72.2559300650099</v>
      </c>
      <c r="H120" s="22">
        <v>69.19</v>
      </c>
      <c r="I120" s="45" t="s">
        <v>83</v>
      </c>
      <c r="J120" s="41" t="s">
        <v>24</v>
      </c>
      <c r="K120" s="41" t="s">
        <v>25</v>
      </c>
      <c r="L120" s="41">
        <v>87</v>
      </c>
      <c r="M120" s="42"/>
      <c r="N120" s="48">
        <v>184</v>
      </c>
      <c r="O120" s="41">
        <v>1.98</v>
      </c>
      <c r="P120" s="41">
        <v>11919</v>
      </c>
      <c r="Q120" s="51">
        <f t="shared" ref="Q120:Q124" si="74">P120+P121</f>
        <v>22957</v>
      </c>
      <c r="R120" s="51">
        <v>100</v>
      </c>
      <c r="S120" s="51">
        <f>Q120+R120</f>
        <v>23057</v>
      </c>
    </row>
    <row r="121" s="1" customFormat="1" ht="25" customHeight="1" spans="1:19">
      <c r="A121" s="16"/>
      <c r="B121" s="27"/>
      <c r="C121" s="18"/>
      <c r="D121" s="19"/>
      <c r="E121" s="20">
        <v>51.99</v>
      </c>
      <c r="F121" s="21">
        <v>11.23</v>
      </c>
      <c r="G121" s="20">
        <f t="shared" si="70"/>
        <v>63.22</v>
      </c>
      <c r="H121" s="22">
        <v>63.22</v>
      </c>
      <c r="I121" s="40"/>
      <c r="J121" s="41" t="s">
        <v>26</v>
      </c>
      <c r="K121" s="41" t="s">
        <v>27</v>
      </c>
      <c r="L121" s="41"/>
      <c r="M121" s="42">
        <v>97</v>
      </c>
      <c r="N121" s="43"/>
      <c r="O121" s="29">
        <v>1.8</v>
      </c>
      <c r="P121" s="44">
        <v>11038</v>
      </c>
      <c r="Q121" s="51"/>
      <c r="R121" s="51"/>
      <c r="S121" s="51"/>
    </row>
    <row r="122" s="2" customFormat="1" ht="25" customHeight="1" spans="1:16382">
      <c r="A122" s="23">
        <v>63</v>
      </c>
      <c r="B122" s="29">
        <v>313</v>
      </c>
      <c r="C122" s="25" t="s">
        <v>164</v>
      </c>
      <c r="D122" s="26" t="s">
        <v>165</v>
      </c>
      <c r="E122" s="20">
        <v>65.5286551724138</v>
      </c>
      <c r="F122" s="21">
        <f>E122*513.66/5003.43</f>
        <v>6.72727489259609</v>
      </c>
      <c r="G122" s="20">
        <f t="shared" si="70"/>
        <v>72.2559300650099</v>
      </c>
      <c r="H122" s="22">
        <v>69.19</v>
      </c>
      <c r="I122" s="45" t="s">
        <v>166</v>
      </c>
      <c r="J122" s="41" t="s">
        <v>24</v>
      </c>
      <c r="K122" s="41" t="s">
        <v>25</v>
      </c>
      <c r="L122" s="41">
        <v>87</v>
      </c>
      <c r="M122" s="42"/>
      <c r="N122" s="48">
        <v>184</v>
      </c>
      <c r="O122" s="41">
        <v>1.98</v>
      </c>
      <c r="P122" s="41">
        <v>11919</v>
      </c>
      <c r="Q122" s="51">
        <f>P122+P123</f>
        <v>22957</v>
      </c>
      <c r="R122" s="51">
        <v>100</v>
      </c>
      <c r="S122" s="51">
        <f t="shared" ref="S122:S126" si="75">Q122+R122</f>
        <v>23057</v>
      </c>
      <c r="XFB122" s="1"/>
    </row>
    <row r="123" s="2" customFormat="1" ht="25" customHeight="1" spans="1:16382">
      <c r="A123" s="9"/>
      <c r="B123" s="27"/>
      <c r="C123" s="18"/>
      <c r="D123" s="19"/>
      <c r="E123" s="20">
        <v>51.99</v>
      </c>
      <c r="F123" s="21">
        <v>11.23</v>
      </c>
      <c r="G123" s="20">
        <f t="shared" si="70"/>
        <v>63.22</v>
      </c>
      <c r="H123" s="22">
        <v>63.22</v>
      </c>
      <c r="I123" s="40"/>
      <c r="J123" s="41" t="s">
        <v>26</v>
      </c>
      <c r="K123" s="41" t="s">
        <v>27</v>
      </c>
      <c r="L123" s="41"/>
      <c r="M123" s="42">
        <v>97</v>
      </c>
      <c r="N123" s="43"/>
      <c r="O123" s="29">
        <v>1.8</v>
      </c>
      <c r="P123" s="44">
        <v>11038</v>
      </c>
      <c r="Q123" s="51"/>
      <c r="R123" s="51"/>
      <c r="S123" s="51"/>
      <c r="XFB123" s="1"/>
    </row>
    <row r="124" s="2" customFormat="1" ht="25" customHeight="1" spans="1:16382">
      <c r="A124" s="23">
        <v>64</v>
      </c>
      <c r="B124" s="24">
        <v>315</v>
      </c>
      <c r="C124" s="25" t="s">
        <v>167</v>
      </c>
      <c r="D124" s="26" t="s">
        <v>168</v>
      </c>
      <c r="E124" s="20">
        <v>54.9595172413793</v>
      </c>
      <c r="F124" s="21">
        <f>E124*513.66/5003.43</f>
        <v>5.64223055508059</v>
      </c>
      <c r="G124" s="20">
        <f t="shared" si="70"/>
        <v>60.6017477964599</v>
      </c>
      <c r="H124" s="22">
        <v>60.6</v>
      </c>
      <c r="I124" s="45" t="s">
        <v>30</v>
      </c>
      <c r="J124" s="41" t="s">
        <v>24</v>
      </c>
      <c r="K124" s="41" t="s">
        <v>25</v>
      </c>
      <c r="L124" s="41">
        <v>87</v>
      </c>
      <c r="M124" s="42"/>
      <c r="N124" s="48">
        <v>184</v>
      </c>
      <c r="O124" s="41">
        <v>1.98</v>
      </c>
      <c r="P124" s="41">
        <v>10439</v>
      </c>
      <c r="Q124" s="51">
        <f>P124+P125</f>
        <v>19696</v>
      </c>
      <c r="R124" s="51">
        <v>100</v>
      </c>
      <c r="S124" s="51">
        <f>Q124+R124</f>
        <v>19796</v>
      </c>
      <c r="XFB124" s="1"/>
    </row>
    <row r="125" s="2" customFormat="1" ht="25" customHeight="1" spans="1:16382">
      <c r="A125" s="16"/>
      <c r="B125" s="27"/>
      <c r="C125" s="18"/>
      <c r="D125" s="19"/>
      <c r="E125" s="20">
        <v>43.6</v>
      </c>
      <c r="F125" s="21">
        <v>9.42</v>
      </c>
      <c r="G125" s="20">
        <f t="shared" si="70"/>
        <v>53.02</v>
      </c>
      <c r="H125" s="22">
        <v>53.02</v>
      </c>
      <c r="I125" s="40"/>
      <c r="J125" s="41" t="s">
        <v>26</v>
      </c>
      <c r="K125" s="41" t="s">
        <v>27</v>
      </c>
      <c r="L125" s="41"/>
      <c r="M125" s="42">
        <v>97</v>
      </c>
      <c r="N125" s="43"/>
      <c r="O125" s="29">
        <v>1.8</v>
      </c>
      <c r="P125" s="44">
        <v>9257</v>
      </c>
      <c r="Q125" s="51"/>
      <c r="R125" s="51"/>
      <c r="S125" s="51"/>
      <c r="XFB125" s="1"/>
    </row>
    <row r="126" s="2" customFormat="1" ht="25" customHeight="1" spans="1:16382">
      <c r="A126" s="23">
        <v>65</v>
      </c>
      <c r="B126" s="24">
        <v>316</v>
      </c>
      <c r="C126" s="25" t="s">
        <v>169</v>
      </c>
      <c r="D126" s="26" t="s">
        <v>170</v>
      </c>
      <c r="E126" s="20">
        <v>80.3254482758621</v>
      </c>
      <c r="F126" s="21">
        <f t="shared" ref="F126:F130" si="76">E126*513.66/5003.43</f>
        <v>8.24633696511779</v>
      </c>
      <c r="G126" s="20">
        <f t="shared" si="70"/>
        <v>88.5717852409799</v>
      </c>
      <c r="H126" s="22">
        <v>69.19</v>
      </c>
      <c r="I126" s="45" t="s">
        <v>108</v>
      </c>
      <c r="J126" s="41" t="s">
        <v>24</v>
      </c>
      <c r="K126" s="41" t="s">
        <v>25</v>
      </c>
      <c r="L126" s="41">
        <v>87</v>
      </c>
      <c r="M126" s="42"/>
      <c r="N126" s="48">
        <v>184</v>
      </c>
      <c r="O126" s="41">
        <v>1.98</v>
      </c>
      <c r="P126" s="41">
        <v>11919</v>
      </c>
      <c r="Q126" s="51">
        <v>25204</v>
      </c>
      <c r="R126" s="51">
        <v>100</v>
      </c>
      <c r="S126" s="51">
        <f>Q126+R126</f>
        <v>25304</v>
      </c>
      <c r="T126" s="52"/>
      <c r="XFB126" s="1"/>
    </row>
    <row r="127" s="2" customFormat="1" ht="25" customHeight="1" spans="1:16382">
      <c r="A127" s="9"/>
      <c r="B127" s="27"/>
      <c r="C127" s="18"/>
      <c r="D127" s="19"/>
      <c r="E127" s="20">
        <v>63.73</v>
      </c>
      <c r="F127" s="21">
        <v>13.76</v>
      </c>
      <c r="G127" s="20">
        <f t="shared" si="70"/>
        <v>77.49</v>
      </c>
      <c r="H127" s="22">
        <v>76.1</v>
      </c>
      <c r="I127" s="40"/>
      <c r="J127" s="41" t="s">
        <v>26</v>
      </c>
      <c r="K127" s="41" t="s">
        <v>27</v>
      </c>
      <c r="L127" s="41"/>
      <c r="M127" s="42">
        <v>97</v>
      </c>
      <c r="N127" s="43"/>
      <c r="O127" s="29">
        <v>1.8</v>
      </c>
      <c r="P127" s="44">
        <v>13287</v>
      </c>
      <c r="Q127" s="51"/>
      <c r="R127" s="51"/>
      <c r="S127" s="51"/>
      <c r="T127" s="52"/>
      <c r="XFB127" s="1"/>
    </row>
    <row r="128" s="2" customFormat="1" ht="25" customHeight="1" spans="1:16382">
      <c r="A128" s="23">
        <v>66</v>
      </c>
      <c r="B128" s="24">
        <v>317</v>
      </c>
      <c r="C128" s="25" t="s">
        <v>171</v>
      </c>
      <c r="D128" s="26" t="s">
        <v>172</v>
      </c>
      <c r="E128" s="20">
        <v>80.3254482758621</v>
      </c>
      <c r="F128" s="21">
        <f>E128*513.66/5003.43</f>
        <v>8.24633696511779</v>
      </c>
      <c r="G128" s="20">
        <f t="shared" si="70"/>
        <v>88.5717852409799</v>
      </c>
      <c r="H128" s="22">
        <v>69.19</v>
      </c>
      <c r="I128" s="45" t="s">
        <v>30</v>
      </c>
      <c r="J128" s="41" t="s">
        <v>24</v>
      </c>
      <c r="K128" s="41" t="s">
        <v>25</v>
      </c>
      <c r="L128" s="41">
        <v>87</v>
      </c>
      <c r="M128" s="42"/>
      <c r="N128" s="48">
        <v>184</v>
      </c>
      <c r="O128" s="41">
        <v>1.98</v>
      </c>
      <c r="P128" s="41">
        <v>11919</v>
      </c>
      <c r="Q128" s="51">
        <v>25204</v>
      </c>
      <c r="R128" s="51">
        <v>100</v>
      </c>
      <c r="S128" s="51">
        <v>25304</v>
      </c>
      <c r="T128" s="52"/>
      <c r="XFB128" s="1"/>
    </row>
    <row r="129" s="2" customFormat="1" ht="25" customHeight="1" spans="1:16382">
      <c r="A129" s="16"/>
      <c r="B129" s="27"/>
      <c r="C129" s="18"/>
      <c r="D129" s="19"/>
      <c r="E129" s="20">
        <v>63.73</v>
      </c>
      <c r="F129" s="21">
        <v>13.76</v>
      </c>
      <c r="G129" s="20">
        <f t="shared" si="70"/>
        <v>77.49</v>
      </c>
      <c r="H129" s="22">
        <v>76.1</v>
      </c>
      <c r="I129" s="40"/>
      <c r="J129" s="41" t="s">
        <v>26</v>
      </c>
      <c r="K129" s="41" t="s">
        <v>27</v>
      </c>
      <c r="L129" s="41"/>
      <c r="M129" s="42">
        <v>97</v>
      </c>
      <c r="N129" s="43"/>
      <c r="O129" s="29">
        <v>1.8</v>
      </c>
      <c r="P129" s="44">
        <v>13287</v>
      </c>
      <c r="Q129" s="51"/>
      <c r="R129" s="51"/>
      <c r="S129" s="51"/>
      <c r="T129" s="52"/>
      <c r="XFB129" s="1"/>
    </row>
    <row r="130" s="2" customFormat="1" ht="25" customHeight="1" spans="1:16382">
      <c r="A130" s="23">
        <v>67</v>
      </c>
      <c r="B130" s="29">
        <v>318</v>
      </c>
      <c r="C130" s="62" t="s">
        <v>173</v>
      </c>
      <c r="D130" s="26" t="s">
        <v>174</v>
      </c>
      <c r="E130" s="20">
        <v>80.3254482758621</v>
      </c>
      <c r="F130" s="21">
        <f>E130*513.66/5003.43</f>
        <v>8.24633696511779</v>
      </c>
      <c r="G130" s="20">
        <f t="shared" si="70"/>
        <v>88.5717852409799</v>
      </c>
      <c r="H130" s="22">
        <v>69.19</v>
      </c>
      <c r="I130" s="45" t="s">
        <v>23</v>
      </c>
      <c r="J130" s="41" t="s">
        <v>24</v>
      </c>
      <c r="K130" s="41" t="s">
        <v>25</v>
      </c>
      <c r="L130" s="41">
        <v>87</v>
      </c>
      <c r="M130" s="42"/>
      <c r="N130" s="48">
        <v>184</v>
      </c>
      <c r="O130" s="41">
        <v>1.98</v>
      </c>
      <c r="P130" s="41">
        <v>11919</v>
      </c>
      <c r="Q130" s="51">
        <f>P130+P131</f>
        <v>25206</v>
      </c>
      <c r="R130" s="51">
        <v>100</v>
      </c>
      <c r="S130" s="51">
        <f t="shared" ref="S130:S134" si="77">Q130+R130</f>
        <v>25306</v>
      </c>
      <c r="XFB130" s="1"/>
    </row>
    <row r="131" s="2" customFormat="1" ht="25" customHeight="1" spans="1:19">
      <c r="A131" s="9"/>
      <c r="B131" s="27"/>
      <c r="C131" s="63"/>
      <c r="D131" s="19"/>
      <c r="E131" s="20">
        <v>63.73</v>
      </c>
      <c r="F131" s="21">
        <v>13.76</v>
      </c>
      <c r="G131" s="20">
        <f t="shared" si="70"/>
        <v>77.49</v>
      </c>
      <c r="H131" s="22">
        <v>76.1</v>
      </c>
      <c r="I131" s="40"/>
      <c r="J131" s="41" t="s">
        <v>26</v>
      </c>
      <c r="K131" s="41" t="s">
        <v>27</v>
      </c>
      <c r="L131" s="41"/>
      <c r="M131" s="42">
        <v>97</v>
      </c>
      <c r="N131" s="43"/>
      <c r="O131" s="29">
        <v>1.8</v>
      </c>
      <c r="P131" s="44">
        <v>13287</v>
      </c>
      <c r="Q131" s="51"/>
      <c r="R131" s="51"/>
      <c r="S131" s="51"/>
    </row>
    <row r="132" s="2" customFormat="1" ht="25" customHeight="1" spans="1:19">
      <c r="A132" s="23">
        <v>68</v>
      </c>
      <c r="B132" s="24">
        <v>319</v>
      </c>
      <c r="C132" s="25" t="s">
        <v>175</v>
      </c>
      <c r="D132" s="26" t="s">
        <v>176</v>
      </c>
      <c r="E132" s="20">
        <v>80.3254482758621</v>
      </c>
      <c r="F132" s="21">
        <f t="shared" ref="F132:F136" si="78">E132*513.66/5003.43</f>
        <v>8.24633696511779</v>
      </c>
      <c r="G132" s="20">
        <f t="shared" si="70"/>
        <v>88.5717852409799</v>
      </c>
      <c r="H132" s="22">
        <v>69.19</v>
      </c>
      <c r="I132" s="45" t="s">
        <v>33</v>
      </c>
      <c r="J132" s="41" t="s">
        <v>24</v>
      </c>
      <c r="K132" s="41" t="s">
        <v>25</v>
      </c>
      <c r="L132" s="41">
        <v>87</v>
      </c>
      <c r="M132" s="42"/>
      <c r="N132" s="48">
        <v>184</v>
      </c>
      <c r="O132" s="41">
        <v>1.98</v>
      </c>
      <c r="P132" s="41">
        <v>11919</v>
      </c>
      <c r="Q132" s="51">
        <f>P132+P133</f>
        <v>25206</v>
      </c>
      <c r="R132" s="51">
        <v>100</v>
      </c>
      <c r="S132" s="51">
        <f>Q132+R132</f>
        <v>25306</v>
      </c>
    </row>
    <row r="133" s="1" customFormat="1" ht="25" customHeight="1" spans="1:19">
      <c r="A133" s="16"/>
      <c r="B133" s="27"/>
      <c r="C133" s="18"/>
      <c r="D133" s="19"/>
      <c r="E133" s="20">
        <v>63.73</v>
      </c>
      <c r="F133" s="21">
        <v>13.76</v>
      </c>
      <c r="G133" s="20">
        <f t="shared" si="70"/>
        <v>77.49</v>
      </c>
      <c r="H133" s="22">
        <v>76.1</v>
      </c>
      <c r="I133" s="40"/>
      <c r="J133" s="41" t="s">
        <v>26</v>
      </c>
      <c r="K133" s="41" t="s">
        <v>27</v>
      </c>
      <c r="L133" s="42"/>
      <c r="M133" s="42">
        <v>97</v>
      </c>
      <c r="N133" s="43"/>
      <c r="O133" s="29">
        <v>1.8</v>
      </c>
      <c r="P133" s="44">
        <v>13287</v>
      </c>
      <c r="Q133" s="51"/>
      <c r="R133" s="51"/>
      <c r="S133" s="51"/>
    </row>
    <row r="134" s="1" customFormat="1" ht="25" customHeight="1" spans="1:20">
      <c r="A134" s="23">
        <v>69</v>
      </c>
      <c r="B134" s="24">
        <v>320</v>
      </c>
      <c r="C134" s="25" t="s">
        <v>177</v>
      </c>
      <c r="D134" s="26" t="s">
        <v>178</v>
      </c>
      <c r="E134" s="20">
        <v>80.3254482758621</v>
      </c>
      <c r="F134" s="21">
        <f>E134*513.66/5003.43</f>
        <v>8.24633696511779</v>
      </c>
      <c r="G134" s="20">
        <f t="shared" si="70"/>
        <v>88.5717852409799</v>
      </c>
      <c r="H134" s="22">
        <v>69.19</v>
      </c>
      <c r="I134" s="45" t="s">
        <v>78</v>
      </c>
      <c r="J134" s="41" t="s">
        <v>24</v>
      </c>
      <c r="K134" s="41" t="s">
        <v>25</v>
      </c>
      <c r="L134" s="41">
        <v>87</v>
      </c>
      <c r="M134" s="42"/>
      <c r="N134" s="48">
        <v>184</v>
      </c>
      <c r="O134" s="41">
        <v>1.98</v>
      </c>
      <c r="P134" s="41">
        <v>11919</v>
      </c>
      <c r="Q134" s="51">
        <v>25204</v>
      </c>
      <c r="R134" s="51">
        <v>100</v>
      </c>
      <c r="S134" s="51">
        <f>Q134+R134</f>
        <v>25304</v>
      </c>
      <c r="T134" s="52"/>
    </row>
    <row r="135" s="1" customFormat="1" ht="25" customHeight="1" spans="1:20">
      <c r="A135" s="16"/>
      <c r="B135" s="27"/>
      <c r="C135" s="18"/>
      <c r="D135" s="19"/>
      <c r="E135" s="20">
        <v>63.73</v>
      </c>
      <c r="F135" s="21">
        <v>13.76</v>
      </c>
      <c r="G135" s="20">
        <f t="shared" si="70"/>
        <v>77.49</v>
      </c>
      <c r="H135" s="22">
        <v>76.1</v>
      </c>
      <c r="I135" s="40"/>
      <c r="J135" s="41" t="s">
        <v>26</v>
      </c>
      <c r="K135" s="41" t="s">
        <v>27</v>
      </c>
      <c r="L135" s="42"/>
      <c r="M135" s="42">
        <v>97</v>
      </c>
      <c r="N135" s="43"/>
      <c r="O135" s="29">
        <v>1.8</v>
      </c>
      <c r="P135" s="44">
        <v>13287</v>
      </c>
      <c r="Q135" s="51"/>
      <c r="R135" s="51"/>
      <c r="S135" s="51"/>
      <c r="T135" s="52"/>
    </row>
    <row r="136" s="2" customFormat="1" ht="25" customHeight="1" spans="1:16382">
      <c r="A136" s="23">
        <v>70</v>
      </c>
      <c r="B136" s="24">
        <v>321</v>
      </c>
      <c r="C136" s="25" t="s">
        <v>179</v>
      </c>
      <c r="D136" s="26" t="s">
        <v>180</v>
      </c>
      <c r="E136" s="20">
        <v>90.8945862068965</v>
      </c>
      <c r="F136" s="21">
        <f>E136*513.66/5003.43</f>
        <v>9.33138130263328</v>
      </c>
      <c r="G136" s="20">
        <f t="shared" si="70"/>
        <v>100.22596750953</v>
      </c>
      <c r="H136" s="22">
        <v>69.19</v>
      </c>
      <c r="I136" s="45" t="s">
        <v>108</v>
      </c>
      <c r="J136" s="41" t="s">
        <v>24</v>
      </c>
      <c r="K136" s="41" t="s">
        <v>25</v>
      </c>
      <c r="L136" s="41">
        <v>87</v>
      </c>
      <c r="M136" s="42"/>
      <c r="N136" s="48">
        <v>184</v>
      </c>
      <c r="O136" s="41">
        <v>1.98</v>
      </c>
      <c r="P136" s="41">
        <v>11919</v>
      </c>
      <c r="Q136" s="51">
        <v>25204</v>
      </c>
      <c r="R136" s="51">
        <v>100</v>
      </c>
      <c r="S136" s="51">
        <v>25304</v>
      </c>
      <c r="T136" s="52"/>
      <c r="XFB136" s="1"/>
    </row>
    <row r="137" s="2" customFormat="1" ht="25" customHeight="1" spans="1:20">
      <c r="A137" s="9"/>
      <c r="B137" s="27"/>
      <c r="C137" s="18"/>
      <c r="D137" s="19"/>
      <c r="E137" s="20">
        <v>72.11</v>
      </c>
      <c r="F137" s="21">
        <v>15.58</v>
      </c>
      <c r="G137" s="20">
        <f t="shared" si="70"/>
        <v>87.69</v>
      </c>
      <c r="H137" s="22">
        <v>76.1</v>
      </c>
      <c r="I137" s="40"/>
      <c r="J137" s="41" t="s">
        <v>26</v>
      </c>
      <c r="K137" s="41" t="s">
        <v>27</v>
      </c>
      <c r="L137" s="42"/>
      <c r="M137" s="42">
        <v>97</v>
      </c>
      <c r="N137" s="43"/>
      <c r="O137" s="29">
        <v>1.8</v>
      </c>
      <c r="P137" s="44">
        <v>13287</v>
      </c>
      <c r="Q137" s="51"/>
      <c r="R137" s="51"/>
      <c r="S137" s="51"/>
      <c r="T137" s="52"/>
    </row>
    <row r="138" s="2" customFormat="1" ht="25" customHeight="1" spans="1:19">
      <c r="A138" s="23">
        <v>71</v>
      </c>
      <c r="B138" s="24">
        <v>322</v>
      </c>
      <c r="C138" s="25" t="s">
        <v>181</v>
      </c>
      <c r="D138" s="26" t="s">
        <v>182</v>
      </c>
      <c r="E138" s="20">
        <v>93.0084137931035</v>
      </c>
      <c r="F138" s="21">
        <f t="shared" ref="F138:F142" si="79">E138*513.66/5003.43</f>
        <v>9.54839017013639</v>
      </c>
      <c r="G138" s="20">
        <f t="shared" si="70"/>
        <v>102.55680396324</v>
      </c>
      <c r="H138" s="22">
        <v>69.19</v>
      </c>
      <c r="I138" s="45" t="s">
        <v>33</v>
      </c>
      <c r="J138" s="41" t="s">
        <v>24</v>
      </c>
      <c r="K138" s="41" t="s">
        <v>25</v>
      </c>
      <c r="L138" s="41">
        <v>87</v>
      </c>
      <c r="M138" s="42"/>
      <c r="N138" s="48">
        <v>184</v>
      </c>
      <c r="O138" s="41">
        <v>1.98</v>
      </c>
      <c r="P138" s="41">
        <v>11919</v>
      </c>
      <c r="Q138" s="51">
        <f>P138+P139</f>
        <v>25206</v>
      </c>
      <c r="R138" s="51">
        <v>100</v>
      </c>
      <c r="S138" s="51">
        <f t="shared" ref="S138:S142" si="80">Q138+R138</f>
        <v>25306</v>
      </c>
    </row>
    <row r="139" s="1" customFormat="1" ht="25" customHeight="1" spans="1:19">
      <c r="A139" s="16"/>
      <c r="B139" s="27"/>
      <c r="C139" s="18"/>
      <c r="D139" s="19"/>
      <c r="E139" s="20">
        <v>73.79</v>
      </c>
      <c r="F139" s="21">
        <v>15.94</v>
      </c>
      <c r="G139" s="20">
        <f t="shared" si="70"/>
        <v>89.73</v>
      </c>
      <c r="H139" s="22">
        <v>76.1</v>
      </c>
      <c r="I139" s="40"/>
      <c r="J139" s="41" t="s">
        <v>26</v>
      </c>
      <c r="K139" s="41" t="s">
        <v>27</v>
      </c>
      <c r="L139" s="42"/>
      <c r="M139" s="42">
        <v>97</v>
      </c>
      <c r="N139" s="43"/>
      <c r="O139" s="29">
        <v>1.8</v>
      </c>
      <c r="P139" s="44">
        <v>13287</v>
      </c>
      <c r="Q139" s="51"/>
      <c r="R139" s="51"/>
      <c r="S139" s="51"/>
    </row>
    <row r="140" s="1" customFormat="1" ht="25" customHeight="1" spans="1:20">
      <c r="A140" s="23">
        <v>72</v>
      </c>
      <c r="B140" s="24">
        <v>323</v>
      </c>
      <c r="C140" s="25" t="s">
        <v>183</v>
      </c>
      <c r="D140" s="26" t="s">
        <v>184</v>
      </c>
      <c r="E140" s="20">
        <v>84.5531034482759</v>
      </c>
      <c r="F140" s="21">
        <f>E140*513.66/5003.43</f>
        <v>8.68035470012399</v>
      </c>
      <c r="G140" s="20">
        <f t="shared" si="70"/>
        <v>93.2334581483999</v>
      </c>
      <c r="H140" s="22">
        <v>69.19</v>
      </c>
      <c r="I140" s="45" t="s">
        <v>78</v>
      </c>
      <c r="J140" s="41" t="s">
        <v>24</v>
      </c>
      <c r="K140" s="41" t="s">
        <v>25</v>
      </c>
      <c r="L140" s="41">
        <v>87</v>
      </c>
      <c r="M140" s="42"/>
      <c r="N140" s="48">
        <v>184</v>
      </c>
      <c r="O140" s="41">
        <v>1.98</v>
      </c>
      <c r="P140" s="41">
        <v>11919</v>
      </c>
      <c r="Q140" s="51">
        <v>25204</v>
      </c>
      <c r="R140" s="51">
        <v>100</v>
      </c>
      <c r="S140" s="51">
        <f>Q140+R140</f>
        <v>25304</v>
      </c>
      <c r="T140" s="52"/>
    </row>
    <row r="141" s="1" customFormat="1" ht="25" customHeight="1" spans="1:20">
      <c r="A141" s="16"/>
      <c r="B141" s="27"/>
      <c r="C141" s="18"/>
      <c r="D141" s="19"/>
      <c r="E141" s="20">
        <v>67.08</v>
      </c>
      <c r="F141" s="21">
        <v>14.49</v>
      </c>
      <c r="G141" s="20">
        <f t="shared" si="70"/>
        <v>81.57</v>
      </c>
      <c r="H141" s="22">
        <v>76.1</v>
      </c>
      <c r="I141" s="40"/>
      <c r="J141" s="41" t="s">
        <v>26</v>
      </c>
      <c r="K141" s="41" t="s">
        <v>27</v>
      </c>
      <c r="L141" s="42"/>
      <c r="M141" s="42">
        <v>97</v>
      </c>
      <c r="N141" s="43"/>
      <c r="O141" s="29">
        <v>1.8</v>
      </c>
      <c r="P141" s="44">
        <v>13287</v>
      </c>
      <c r="Q141" s="51"/>
      <c r="R141" s="51"/>
      <c r="S141" s="51"/>
      <c r="T141" s="52"/>
    </row>
    <row r="142" s="1" customFormat="1" ht="25" customHeight="1" spans="1:19">
      <c r="A142" s="23">
        <v>73</v>
      </c>
      <c r="B142" s="29">
        <v>325</v>
      </c>
      <c r="C142" s="25" t="s">
        <v>185</v>
      </c>
      <c r="D142" s="26" t="s">
        <v>186</v>
      </c>
      <c r="E142" s="20">
        <v>71.8701379310345</v>
      </c>
      <c r="F142" s="21">
        <f>E142*513.66/5003.43</f>
        <v>7.37830149510539</v>
      </c>
      <c r="G142" s="20">
        <f t="shared" si="70"/>
        <v>79.2484394261399</v>
      </c>
      <c r="H142" s="22">
        <v>69.19</v>
      </c>
      <c r="I142" s="45" t="s">
        <v>23</v>
      </c>
      <c r="J142" s="41" t="s">
        <v>24</v>
      </c>
      <c r="K142" s="41" t="s">
        <v>25</v>
      </c>
      <c r="L142" s="41">
        <v>87</v>
      </c>
      <c r="M142" s="41"/>
      <c r="N142" s="48">
        <v>184</v>
      </c>
      <c r="O142" s="41">
        <v>1.98</v>
      </c>
      <c r="P142" s="41">
        <v>11919</v>
      </c>
      <c r="Q142" s="51">
        <f>P142+P143</f>
        <v>24026</v>
      </c>
      <c r="R142" s="51">
        <v>100</v>
      </c>
      <c r="S142" s="51">
        <f>Q142+R142</f>
        <v>24126</v>
      </c>
    </row>
    <row r="143" s="1" customFormat="1" ht="25" customHeight="1" spans="1:19">
      <c r="A143" s="16"/>
      <c r="B143" s="27"/>
      <c r="C143" s="18"/>
      <c r="D143" s="19"/>
      <c r="E143" s="20">
        <v>57.02</v>
      </c>
      <c r="F143" s="21">
        <v>12.32</v>
      </c>
      <c r="G143" s="20">
        <f t="shared" si="70"/>
        <v>69.34</v>
      </c>
      <c r="H143" s="22">
        <v>69.34</v>
      </c>
      <c r="I143" s="40"/>
      <c r="J143" s="41" t="s">
        <v>26</v>
      </c>
      <c r="K143" s="41" t="s">
        <v>27</v>
      </c>
      <c r="L143" s="42"/>
      <c r="M143" s="42">
        <v>97</v>
      </c>
      <c r="N143" s="43"/>
      <c r="O143" s="41">
        <v>1.8</v>
      </c>
      <c r="P143" s="44">
        <v>12107</v>
      </c>
      <c r="Q143" s="51"/>
      <c r="R143" s="51"/>
      <c r="S143" s="51"/>
    </row>
    <row r="144" s="1" customFormat="1" ht="26" customHeight="1" spans="5:19"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6">
        <f t="shared" ref="P144:S144" si="81">SUM(P6:P143)</f>
        <v>1502646</v>
      </c>
      <c r="Q144" s="66">
        <f t="shared" si="81"/>
        <v>1502612</v>
      </c>
      <c r="R144" s="66">
        <f t="shared" si="81"/>
        <v>5600</v>
      </c>
      <c r="S144" s="70">
        <f t="shared" si="81"/>
        <v>1508212</v>
      </c>
    </row>
    <row r="145" s="2" customFormat="1" ht="25" customHeight="1" spans="16:19">
      <c r="P145" s="67"/>
      <c r="Q145" s="52"/>
      <c r="R145" s="52"/>
      <c r="S145" s="52"/>
    </row>
    <row r="146" s="3" customFormat="1" ht="25" customHeight="1" spans="4:4">
      <c r="D146" s="65"/>
    </row>
    <row r="147" s="3" customFormat="1" ht="25" customHeight="1" spans="16363:16363">
      <c r="XEI147" s="1"/>
    </row>
    <row r="148" s="3" customFormat="1" ht="25" customHeight="1" spans="16363:16363">
      <c r="XEI148" s="1"/>
    </row>
    <row r="149" s="2" customFormat="1" ht="25" customHeight="1" spans="16363:16363">
      <c r="XEI149" s="1"/>
    </row>
    <row r="150" s="2" customFormat="1" ht="25" customHeight="1"/>
    <row r="151" s="1" customFormat="1" ht="25" customHeight="1"/>
    <row r="152" s="1" customFormat="1" ht="25" customHeight="1"/>
    <row r="153" s="1" customFormat="1" ht="25" customHeight="1"/>
    <row r="154" s="1" customFormat="1" ht="25" customHeight="1"/>
    <row r="155" s="1" customFormat="1" ht="25" customHeight="1"/>
    <row r="156" s="1" customFormat="1" ht="25" customHeight="1"/>
    <row r="157" s="1" customFormat="1" ht="25" customHeight="1"/>
    <row r="158" s="1" customFormat="1" ht="25" customHeight="1"/>
    <row r="159" s="1" customFormat="1" ht="29" customHeight="1"/>
    <row r="160" s="1" customFormat="1" ht="25" customHeight="1"/>
    <row r="161" s="1" customFormat="1" ht="25" customHeight="1"/>
    <row r="162" s="1" customFormat="1" ht="25" customHeight="1"/>
    <row r="163" s="1" customFormat="1" ht="25" customHeight="1"/>
    <row r="164" ht="16" customHeight="1" spans="11:19">
      <c r="K164" s="68"/>
      <c r="L164" s="69"/>
      <c r="P164" s="67"/>
      <c r="Q164" s="52"/>
      <c r="R164" s="52"/>
      <c r="S164" s="52"/>
    </row>
    <row r="167" ht="30" customHeight="1"/>
  </sheetData>
  <mergeCells count="631">
    <mergeCell ref="A1:S1"/>
    <mergeCell ref="A2:S2"/>
    <mergeCell ref="A3:A5"/>
    <mergeCell ref="A6:A7"/>
    <mergeCell ref="A8:A9"/>
    <mergeCell ref="A11:A12"/>
    <mergeCell ref="A13:A14"/>
    <mergeCell ref="A15:A16"/>
    <mergeCell ref="A17:A18"/>
    <mergeCell ref="A19:A20"/>
    <mergeCell ref="A21:A22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5:A76"/>
    <mergeCell ref="A77:A78"/>
    <mergeCell ref="A80:A81"/>
    <mergeCell ref="A83:A84"/>
    <mergeCell ref="A85:A86"/>
    <mergeCell ref="A87:A88"/>
    <mergeCell ref="A90:A91"/>
    <mergeCell ref="A92:A93"/>
    <mergeCell ref="A94:A95"/>
    <mergeCell ref="A96:A97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2:A143"/>
    <mergeCell ref="B3:B5"/>
    <mergeCell ref="B6:B7"/>
    <mergeCell ref="B8:B9"/>
    <mergeCell ref="B10:B12"/>
    <mergeCell ref="B13:B14"/>
    <mergeCell ref="B15:B16"/>
    <mergeCell ref="B17:B18"/>
    <mergeCell ref="B19:B20"/>
    <mergeCell ref="B21:B22"/>
    <mergeCell ref="B23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6"/>
    <mergeCell ref="B77:B78"/>
    <mergeCell ref="B79:B81"/>
    <mergeCell ref="B82:B84"/>
    <mergeCell ref="B85:B86"/>
    <mergeCell ref="B87:B88"/>
    <mergeCell ref="B89:B91"/>
    <mergeCell ref="B92:B93"/>
    <mergeCell ref="B94:B95"/>
    <mergeCell ref="B96:B97"/>
    <mergeCell ref="B98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9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B138:B139"/>
    <mergeCell ref="B140:B141"/>
    <mergeCell ref="B142:B143"/>
    <mergeCell ref="C3:C5"/>
    <mergeCell ref="C6:C7"/>
    <mergeCell ref="C8:C9"/>
    <mergeCell ref="C11:C12"/>
    <mergeCell ref="C13:C14"/>
    <mergeCell ref="C15:C16"/>
    <mergeCell ref="C17:C18"/>
    <mergeCell ref="C19:C20"/>
    <mergeCell ref="C21:C22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5:C76"/>
    <mergeCell ref="C77:C78"/>
    <mergeCell ref="C80:C81"/>
    <mergeCell ref="C83:C84"/>
    <mergeCell ref="C85:C86"/>
    <mergeCell ref="C87:C88"/>
    <mergeCell ref="C90:C91"/>
    <mergeCell ref="C92:C93"/>
    <mergeCell ref="C94:C95"/>
    <mergeCell ref="C96:C97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8:C119"/>
    <mergeCell ref="C120:C121"/>
    <mergeCell ref="C122:C123"/>
    <mergeCell ref="C124:C125"/>
    <mergeCell ref="C126:C127"/>
    <mergeCell ref="C128:C129"/>
    <mergeCell ref="C130:C131"/>
    <mergeCell ref="C132:C133"/>
    <mergeCell ref="C134:C135"/>
    <mergeCell ref="C136:C137"/>
    <mergeCell ref="C138:C139"/>
    <mergeCell ref="C140:C141"/>
    <mergeCell ref="C142:C143"/>
    <mergeCell ref="D3:D5"/>
    <mergeCell ref="D6:D7"/>
    <mergeCell ref="D8:D9"/>
    <mergeCell ref="D11:D12"/>
    <mergeCell ref="D13:D14"/>
    <mergeCell ref="D15:D16"/>
    <mergeCell ref="D17:D18"/>
    <mergeCell ref="D19:D20"/>
    <mergeCell ref="D21:D22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5:D76"/>
    <mergeCell ref="D77:D78"/>
    <mergeCell ref="D80:D81"/>
    <mergeCell ref="D83:D84"/>
    <mergeCell ref="D85:D86"/>
    <mergeCell ref="D87:D88"/>
    <mergeCell ref="D90:D91"/>
    <mergeCell ref="D92:D93"/>
    <mergeCell ref="D94:D95"/>
    <mergeCell ref="D96:D97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8:D119"/>
    <mergeCell ref="D120:D121"/>
    <mergeCell ref="D122:D123"/>
    <mergeCell ref="D124:D125"/>
    <mergeCell ref="D126:D127"/>
    <mergeCell ref="D128:D129"/>
    <mergeCell ref="D130:D131"/>
    <mergeCell ref="D132:D133"/>
    <mergeCell ref="D134:D135"/>
    <mergeCell ref="D136:D137"/>
    <mergeCell ref="D138:D139"/>
    <mergeCell ref="D140:D141"/>
    <mergeCell ref="D142:D143"/>
    <mergeCell ref="E3:E5"/>
    <mergeCell ref="F3:F5"/>
    <mergeCell ref="G3:G5"/>
    <mergeCell ref="H3:H5"/>
    <mergeCell ref="I3:I5"/>
    <mergeCell ref="I6:I7"/>
    <mergeCell ref="I8:I9"/>
    <mergeCell ref="I11:I12"/>
    <mergeCell ref="I13:I14"/>
    <mergeCell ref="I15:I16"/>
    <mergeCell ref="I17:I18"/>
    <mergeCell ref="I19:I20"/>
    <mergeCell ref="I21:I22"/>
    <mergeCell ref="I24:I25"/>
    <mergeCell ref="I26:I27"/>
    <mergeCell ref="I28:I29"/>
    <mergeCell ref="I30:I31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50:I51"/>
    <mergeCell ref="I52:I53"/>
    <mergeCell ref="I54:I55"/>
    <mergeCell ref="I56:I57"/>
    <mergeCell ref="I58:I59"/>
    <mergeCell ref="I60:I61"/>
    <mergeCell ref="I62:I63"/>
    <mergeCell ref="I64:I65"/>
    <mergeCell ref="I66:I67"/>
    <mergeCell ref="I68:I69"/>
    <mergeCell ref="I70:I71"/>
    <mergeCell ref="I72:I73"/>
    <mergeCell ref="I75:I76"/>
    <mergeCell ref="I77:I78"/>
    <mergeCell ref="I80:I81"/>
    <mergeCell ref="I83:I84"/>
    <mergeCell ref="I85:I86"/>
    <mergeCell ref="I87:I88"/>
    <mergeCell ref="I90:I91"/>
    <mergeCell ref="I92:I93"/>
    <mergeCell ref="I94:I95"/>
    <mergeCell ref="I96:I97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8:I119"/>
    <mergeCell ref="I120:I121"/>
    <mergeCell ref="I122:I123"/>
    <mergeCell ref="I124:I125"/>
    <mergeCell ref="I126:I127"/>
    <mergeCell ref="I128:I129"/>
    <mergeCell ref="I130:I131"/>
    <mergeCell ref="I132:I133"/>
    <mergeCell ref="I134:I135"/>
    <mergeCell ref="I136:I137"/>
    <mergeCell ref="I138:I139"/>
    <mergeCell ref="I140:I141"/>
    <mergeCell ref="I142:I143"/>
    <mergeCell ref="J3:J5"/>
    <mergeCell ref="K3:K5"/>
    <mergeCell ref="L3:L5"/>
    <mergeCell ref="M3:M5"/>
    <mergeCell ref="N3:N5"/>
    <mergeCell ref="N6:N7"/>
    <mergeCell ref="N8:N9"/>
    <mergeCell ref="N10:N12"/>
    <mergeCell ref="N13:N14"/>
    <mergeCell ref="N15:N16"/>
    <mergeCell ref="N17:N18"/>
    <mergeCell ref="N19:N20"/>
    <mergeCell ref="N21:N22"/>
    <mergeCell ref="N23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2:N53"/>
    <mergeCell ref="N54:N55"/>
    <mergeCell ref="N56:N57"/>
    <mergeCell ref="N58:N59"/>
    <mergeCell ref="N60:N61"/>
    <mergeCell ref="N62:N63"/>
    <mergeCell ref="N64:N65"/>
    <mergeCell ref="N66:N67"/>
    <mergeCell ref="N68:N69"/>
    <mergeCell ref="N70:N71"/>
    <mergeCell ref="N72:N73"/>
    <mergeCell ref="N74:N76"/>
    <mergeCell ref="N77:N78"/>
    <mergeCell ref="N79:N81"/>
    <mergeCell ref="N82:N84"/>
    <mergeCell ref="N85:N86"/>
    <mergeCell ref="N87:N88"/>
    <mergeCell ref="N89:N91"/>
    <mergeCell ref="N92:N93"/>
    <mergeCell ref="N94:N95"/>
    <mergeCell ref="N96:N97"/>
    <mergeCell ref="N98:N100"/>
    <mergeCell ref="N101:N102"/>
    <mergeCell ref="N103:N104"/>
    <mergeCell ref="N105:N106"/>
    <mergeCell ref="N107:N108"/>
    <mergeCell ref="N109:N110"/>
    <mergeCell ref="N111:N112"/>
    <mergeCell ref="N113:N114"/>
    <mergeCell ref="N115:N116"/>
    <mergeCell ref="N117:N119"/>
    <mergeCell ref="N120:N121"/>
    <mergeCell ref="N122:N123"/>
    <mergeCell ref="N124:N125"/>
    <mergeCell ref="N126:N127"/>
    <mergeCell ref="N128:N129"/>
    <mergeCell ref="N130:N131"/>
    <mergeCell ref="N132:N133"/>
    <mergeCell ref="N134:N135"/>
    <mergeCell ref="N136:N137"/>
    <mergeCell ref="N138:N139"/>
    <mergeCell ref="N140:N141"/>
    <mergeCell ref="N142:N143"/>
    <mergeCell ref="O3:O5"/>
    <mergeCell ref="O10:O11"/>
    <mergeCell ref="O23:O24"/>
    <mergeCell ref="O74:O75"/>
    <mergeCell ref="O79:O80"/>
    <mergeCell ref="O82:O83"/>
    <mergeCell ref="O89:O90"/>
    <mergeCell ref="O98:O99"/>
    <mergeCell ref="O117:O118"/>
    <mergeCell ref="P3:P5"/>
    <mergeCell ref="Q3:Q5"/>
    <mergeCell ref="Q6:Q7"/>
    <mergeCell ref="Q8:Q9"/>
    <mergeCell ref="Q10:Q12"/>
    <mergeCell ref="Q13:Q14"/>
    <mergeCell ref="Q15:Q16"/>
    <mergeCell ref="Q17:Q18"/>
    <mergeCell ref="Q19:Q20"/>
    <mergeCell ref="Q21:Q22"/>
    <mergeCell ref="Q23:Q25"/>
    <mergeCell ref="Q26:Q27"/>
    <mergeCell ref="Q28:Q29"/>
    <mergeCell ref="Q30:Q31"/>
    <mergeCell ref="Q32:Q33"/>
    <mergeCell ref="Q34:Q35"/>
    <mergeCell ref="Q36:Q37"/>
    <mergeCell ref="Q38:Q39"/>
    <mergeCell ref="Q40:Q41"/>
    <mergeCell ref="Q42:Q43"/>
    <mergeCell ref="Q44:Q45"/>
    <mergeCell ref="Q46:Q47"/>
    <mergeCell ref="Q48:Q49"/>
    <mergeCell ref="Q50:Q51"/>
    <mergeCell ref="Q52:Q53"/>
    <mergeCell ref="Q54:Q55"/>
    <mergeCell ref="Q56:Q57"/>
    <mergeCell ref="Q58:Q59"/>
    <mergeCell ref="Q60:Q61"/>
    <mergeCell ref="Q62:Q63"/>
    <mergeCell ref="Q64:Q65"/>
    <mergeCell ref="Q66:Q67"/>
    <mergeCell ref="Q68:Q69"/>
    <mergeCell ref="Q70:Q71"/>
    <mergeCell ref="Q72:Q73"/>
    <mergeCell ref="Q74:Q76"/>
    <mergeCell ref="Q77:Q78"/>
    <mergeCell ref="Q79:Q81"/>
    <mergeCell ref="Q82:Q84"/>
    <mergeCell ref="Q85:Q86"/>
    <mergeCell ref="Q87:Q88"/>
    <mergeCell ref="Q89:Q91"/>
    <mergeCell ref="Q92:Q93"/>
    <mergeCell ref="Q94:Q95"/>
    <mergeCell ref="Q96:Q97"/>
    <mergeCell ref="Q98:Q100"/>
    <mergeCell ref="Q101:Q102"/>
    <mergeCell ref="Q103:Q104"/>
    <mergeCell ref="Q105:Q106"/>
    <mergeCell ref="Q107:Q108"/>
    <mergeCell ref="Q109:Q110"/>
    <mergeCell ref="Q111:Q112"/>
    <mergeCell ref="Q113:Q114"/>
    <mergeCell ref="Q115:Q116"/>
    <mergeCell ref="Q117:Q119"/>
    <mergeCell ref="Q120:Q121"/>
    <mergeCell ref="Q122:Q123"/>
    <mergeCell ref="Q124:Q125"/>
    <mergeCell ref="Q126:Q127"/>
    <mergeCell ref="Q128:Q129"/>
    <mergeCell ref="Q130:Q131"/>
    <mergeCell ref="Q132:Q133"/>
    <mergeCell ref="Q134:Q135"/>
    <mergeCell ref="Q136:Q137"/>
    <mergeCell ref="Q138:Q139"/>
    <mergeCell ref="Q140:Q141"/>
    <mergeCell ref="Q142:Q143"/>
    <mergeCell ref="R3:R5"/>
    <mergeCell ref="R6:R7"/>
    <mergeCell ref="R8:R9"/>
    <mergeCell ref="R10:R12"/>
    <mergeCell ref="R13:R14"/>
    <mergeCell ref="R15:R16"/>
    <mergeCell ref="R17:R18"/>
    <mergeCell ref="R19:R20"/>
    <mergeCell ref="R21:R22"/>
    <mergeCell ref="R23:R25"/>
    <mergeCell ref="R26:R27"/>
    <mergeCell ref="R28:R29"/>
    <mergeCell ref="R30:R31"/>
    <mergeCell ref="R32:R33"/>
    <mergeCell ref="R34:R35"/>
    <mergeCell ref="R36:R37"/>
    <mergeCell ref="R38:R39"/>
    <mergeCell ref="R40:R41"/>
    <mergeCell ref="R42:R43"/>
    <mergeCell ref="R44:R45"/>
    <mergeCell ref="R46:R47"/>
    <mergeCell ref="R48:R49"/>
    <mergeCell ref="R50:R51"/>
    <mergeCell ref="R52:R53"/>
    <mergeCell ref="R54:R55"/>
    <mergeCell ref="R56:R57"/>
    <mergeCell ref="R58:R59"/>
    <mergeCell ref="R60:R61"/>
    <mergeCell ref="R62:R63"/>
    <mergeCell ref="R64:R65"/>
    <mergeCell ref="R66:R67"/>
    <mergeCell ref="R68:R69"/>
    <mergeCell ref="R70:R71"/>
    <mergeCell ref="R72:R73"/>
    <mergeCell ref="R74:R76"/>
    <mergeCell ref="R77:R78"/>
    <mergeCell ref="R79:R81"/>
    <mergeCell ref="R82:R84"/>
    <mergeCell ref="R85:R86"/>
    <mergeCell ref="R87:R88"/>
    <mergeCell ref="R89:R91"/>
    <mergeCell ref="R92:R93"/>
    <mergeCell ref="R94:R95"/>
    <mergeCell ref="R96:R97"/>
    <mergeCell ref="R98:R100"/>
    <mergeCell ref="R101:R102"/>
    <mergeCell ref="R103:R104"/>
    <mergeCell ref="R105:R106"/>
    <mergeCell ref="R107:R108"/>
    <mergeCell ref="R109:R110"/>
    <mergeCell ref="R111:R112"/>
    <mergeCell ref="R113:R114"/>
    <mergeCell ref="R115:R116"/>
    <mergeCell ref="R117:R119"/>
    <mergeCell ref="R120:R121"/>
    <mergeCell ref="R122:R123"/>
    <mergeCell ref="R124:R125"/>
    <mergeCell ref="R126:R127"/>
    <mergeCell ref="R128:R129"/>
    <mergeCell ref="R130:R131"/>
    <mergeCell ref="R132:R133"/>
    <mergeCell ref="R134:R135"/>
    <mergeCell ref="R136:R137"/>
    <mergeCell ref="R138:R139"/>
    <mergeCell ref="R140:R141"/>
    <mergeCell ref="R142:R143"/>
    <mergeCell ref="S3:S5"/>
    <mergeCell ref="S6:S7"/>
    <mergeCell ref="S8:S9"/>
    <mergeCell ref="S10:S12"/>
    <mergeCell ref="S13:S14"/>
    <mergeCell ref="S15:S16"/>
    <mergeCell ref="S17:S18"/>
    <mergeCell ref="S19:S20"/>
    <mergeCell ref="S21:S22"/>
    <mergeCell ref="S23:S25"/>
    <mergeCell ref="S26:S27"/>
    <mergeCell ref="S28:S29"/>
    <mergeCell ref="S30:S31"/>
    <mergeCell ref="S32:S33"/>
    <mergeCell ref="S34:S35"/>
    <mergeCell ref="S36:S37"/>
    <mergeCell ref="S38:S39"/>
    <mergeCell ref="S40:S41"/>
    <mergeCell ref="S42:S43"/>
    <mergeCell ref="S44:S45"/>
    <mergeCell ref="S46:S47"/>
    <mergeCell ref="S48:S49"/>
    <mergeCell ref="S50:S51"/>
    <mergeCell ref="S52:S53"/>
    <mergeCell ref="S54:S55"/>
    <mergeCell ref="S56:S57"/>
    <mergeCell ref="S58:S59"/>
    <mergeCell ref="S60:S61"/>
    <mergeCell ref="S62:S63"/>
    <mergeCell ref="S64:S65"/>
    <mergeCell ref="S66:S67"/>
    <mergeCell ref="S68:S69"/>
    <mergeCell ref="S70:S71"/>
    <mergeCell ref="S72:S73"/>
    <mergeCell ref="S74:S76"/>
    <mergeCell ref="S77:S78"/>
    <mergeCell ref="S79:S81"/>
    <mergeCell ref="S82:S84"/>
    <mergeCell ref="S85:S86"/>
    <mergeCell ref="S87:S88"/>
    <mergeCell ref="S89:S91"/>
    <mergeCell ref="S92:S93"/>
    <mergeCell ref="S94:S95"/>
    <mergeCell ref="S96:S97"/>
    <mergeCell ref="S98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9"/>
    <mergeCell ref="S120:S121"/>
    <mergeCell ref="S122:S123"/>
    <mergeCell ref="S124:S125"/>
    <mergeCell ref="S126:S127"/>
    <mergeCell ref="S128:S129"/>
    <mergeCell ref="S130:S131"/>
    <mergeCell ref="S132:S133"/>
    <mergeCell ref="S134:S135"/>
    <mergeCell ref="S136:S137"/>
    <mergeCell ref="S138:S139"/>
    <mergeCell ref="S140:S141"/>
    <mergeCell ref="S142:S143"/>
    <mergeCell ref="T8:T9"/>
    <mergeCell ref="T15:T16"/>
    <mergeCell ref="T26:T27"/>
    <mergeCell ref="T28:T29"/>
    <mergeCell ref="T30:T31"/>
    <mergeCell ref="T32:T33"/>
    <mergeCell ref="T44:T45"/>
    <mergeCell ref="T46:T47"/>
    <mergeCell ref="T72:T73"/>
    <mergeCell ref="T87:T88"/>
    <mergeCell ref="T92:T93"/>
    <mergeCell ref="T96:T97"/>
    <mergeCell ref="T126:T127"/>
    <mergeCell ref="T128:T129"/>
    <mergeCell ref="T134:T135"/>
    <mergeCell ref="T136:T137"/>
    <mergeCell ref="T140:T141"/>
  </mergeCells>
  <pageMargins left="0.707638888888889" right="0.251388888888889" top="0.432638888888889" bottom="0.354166666666667" header="0.432638888888889" footer="0.15625"/>
  <pageSetup paperSize="9" scale="50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房租水电补贴最终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1</cp:lastModifiedBy>
  <dcterms:created xsi:type="dcterms:W3CDTF">2026-04-28T10:26:00Z</dcterms:created>
  <dcterms:modified xsi:type="dcterms:W3CDTF">2026-04-28T03:34:29Z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49A9F4864C504B25AB30FAD074A5511D_13</vt:lpwstr>
  </property>
  <property fmtid="{D5CDD505-2E9C-101B-9397-08002B2CF9AE}" pid="4" name="CalculationRule">
    <vt:i4>0</vt:i4>
  </property>
</Properties>
</file>