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3" sheetId="1" r:id="rId1"/>
  </sheets>
  <definedNames>
    <definedName name="_xlnm.Print_Area" localSheetId="0">Sheet3!$A$1:Q119</definedName>
    <definedName name="_xlnm.Print_Titles" localSheetId="0">Sheet3!$4:6</definedName>
  </definedNames>
  <calcPr calcId="144525" fullPrecision="0"/>
</workbook>
</file>

<file path=xl/sharedStrings.xml><?xml version="1.0" encoding="utf-8"?>
<sst xmlns="http://schemas.openxmlformats.org/spreadsheetml/2006/main" count="289" uniqueCount="162">
  <si>
    <t>井陉县创业孵化基地房租水电补贴明细表</t>
  </si>
  <si>
    <r>
      <rPr>
        <b/>
        <sz val="12"/>
        <rFont val="宋体"/>
        <charset val="134"/>
      </rPr>
      <t>孵化基地名称：井陉县创业创新孵化基地</t>
    </r>
    <r>
      <rPr>
        <b/>
        <sz val="12"/>
        <rFont val="宋体"/>
        <charset val="134"/>
      </rPr>
      <t xml:space="preserve">                                                    申领补贴起止时间：</t>
    </r>
    <r>
      <rPr>
        <b/>
        <sz val="12"/>
        <rFont val="宋体"/>
        <charset val="134"/>
      </rPr>
      <t xml:space="preserve">2025.7.1-12.31 </t>
    </r>
  </si>
  <si>
    <t>序号</t>
  </si>
  <si>
    <t>房间号</t>
  </si>
  <si>
    <t>姓名</t>
  </si>
  <si>
    <t>公司名称</t>
  </si>
  <si>
    <t>孵化间面积(㎡）</t>
  </si>
  <si>
    <t>公共服务面积(㎡）</t>
  </si>
  <si>
    <t>补贴面积(㎡）</t>
  </si>
  <si>
    <t>入驻时间</t>
  </si>
  <si>
    <t>补贴起始时间</t>
  </si>
  <si>
    <t>补贴截止时间</t>
  </si>
  <si>
    <t>补贴天数</t>
  </si>
  <si>
    <t>补贴总天数</t>
  </si>
  <si>
    <r>
      <rPr>
        <sz val="10"/>
        <rFont val="宋体"/>
        <charset val="134"/>
      </rPr>
      <t>房租补贴标准（元/</t>
    </r>
    <r>
      <rPr>
        <sz val="10"/>
        <rFont val="宋体"/>
        <charset val="134"/>
      </rPr>
      <t>㎡/天）</t>
    </r>
  </si>
  <si>
    <t>房租补贴金额（元）</t>
  </si>
  <si>
    <t>房租补贴总金额（元）</t>
  </si>
  <si>
    <t>水电补贴金额（元）</t>
  </si>
  <si>
    <t>合计金额（元）</t>
  </si>
  <si>
    <t>李鹏</t>
  </si>
  <si>
    <t>石家庄雄广装饰装修工程有限公司</t>
  </si>
  <si>
    <t>2024/3/1</t>
  </si>
  <si>
    <t>2025/7/1</t>
  </si>
  <si>
    <t>2025/9/26</t>
  </si>
  <si>
    <t>李贵芳</t>
  </si>
  <si>
    <t>石家庄城辽商贸有限责任公司</t>
  </si>
  <si>
    <t>2024/12/18</t>
  </si>
  <si>
    <t>贾浩然</t>
  </si>
  <si>
    <t xml:space="preserve">石家庄卓田商贸有限公司 </t>
  </si>
  <si>
    <t>吴金梅</t>
  </si>
  <si>
    <t>石家庄护恒消防技术服务有限公司</t>
  </si>
  <si>
    <t>高旭辉</t>
  </si>
  <si>
    <t>石家庄航滨建设工程有限公司</t>
  </si>
  <si>
    <t>2025/6/2</t>
  </si>
  <si>
    <t>冯乐怡</t>
  </si>
  <si>
    <t>石家庄琛冀建设工程有限公司</t>
  </si>
  <si>
    <t>毕科生</t>
  </si>
  <si>
    <t>井陉县卓利电子商贸有限公司</t>
  </si>
  <si>
    <t>2024/1/5</t>
  </si>
  <si>
    <t>张晓丽</t>
  </si>
  <si>
    <t>石家庄锦学商贸有限公司</t>
  </si>
  <si>
    <t>陈雪钢</t>
  </si>
  <si>
    <t>石家庄雪钢商贸有限公司</t>
  </si>
  <si>
    <t>梁哲铭</t>
  </si>
  <si>
    <t>井陉陉跃建筑工程有限公司</t>
  </si>
  <si>
    <t>2025/9/30</t>
  </si>
  <si>
    <t>仇庚亮</t>
  </si>
  <si>
    <t>河北冶山建设工程有限公司</t>
  </si>
  <si>
    <t>高艳红</t>
  </si>
  <si>
    <t>井陉县森爱商贸有限公司</t>
  </si>
  <si>
    <t>辛云</t>
  </si>
  <si>
    <t>石家庄沃竹科技有限公司</t>
  </si>
  <si>
    <t>2023/8/23</t>
  </si>
  <si>
    <t>梁静</t>
  </si>
  <si>
    <t>石家庄良虹广告有限公司</t>
  </si>
  <si>
    <t>2024/6/5</t>
  </si>
  <si>
    <t>刘彦军</t>
  </si>
  <si>
    <t>石家庄曼顺农业发展有限公司</t>
  </si>
  <si>
    <t>李玉芳</t>
  </si>
  <si>
    <t>井陉县芳平建筑工程有限公司</t>
  </si>
  <si>
    <t>张俊生</t>
  </si>
  <si>
    <t>石家庄乾秀财务咨询有限公司</t>
  </si>
  <si>
    <t>2022/9/30</t>
  </si>
  <si>
    <t>米兴泰</t>
  </si>
  <si>
    <t>石家庄昌锘国际物流有限公司</t>
  </si>
  <si>
    <t>李江成</t>
  </si>
  <si>
    <t>石家庄博彰新能源科技有限责任公司</t>
  </si>
  <si>
    <t>2024/4/30</t>
  </si>
  <si>
    <t>尹宏亮</t>
  </si>
  <si>
    <t>石家庄棠沐建筑工程有限公司</t>
  </si>
  <si>
    <t>张建龙</t>
  </si>
  <si>
    <t>井陉县朗通商贸有限公司</t>
  </si>
  <si>
    <t>杨柯矾</t>
  </si>
  <si>
    <t>河北陉亿科技有限公司</t>
  </si>
  <si>
    <t>甄雪</t>
  </si>
  <si>
    <t>石家庄图途环保科技有限公司</t>
  </si>
  <si>
    <t>李永青</t>
  </si>
  <si>
    <t>石家庄创森科技有限公司</t>
  </si>
  <si>
    <t>梁建卫</t>
  </si>
  <si>
    <t>石家庄特欧芳建材有限责任公司</t>
  </si>
  <si>
    <t>2025/3/3</t>
  </si>
  <si>
    <t>梁玉欣</t>
  </si>
  <si>
    <t>井陉县昌富商贸有限公司</t>
  </si>
  <si>
    <t>2023/7/20</t>
  </si>
  <si>
    <t>李俊杰</t>
  </si>
  <si>
    <t>石家庄米帆生物科技有限公司</t>
  </si>
  <si>
    <t>齐晓军</t>
  </si>
  <si>
    <t>石家庄曼界贸易有限公司</t>
  </si>
  <si>
    <t>宋居琛</t>
  </si>
  <si>
    <t>石家庄顶跃建筑工程有限公司</t>
  </si>
  <si>
    <t>2024/3/21</t>
  </si>
  <si>
    <t>于海蛟</t>
  </si>
  <si>
    <t>井陉创磊建筑工程机械租赁有限公司</t>
  </si>
  <si>
    <t>2024/10/11</t>
  </si>
  <si>
    <t>闫国兴</t>
  </si>
  <si>
    <t>石家庄辉禾建筑工程有限公司</t>
  </si>
  <si>
    <t>2024/9/26</t>
  </si>
  <si>
    <t>王岗</t>
  </si>
  <si>
    <t>井陉丰柏电子商务有限公司</t>
  </si>
  <si>
    <t>李泽强</t>
  </si>
  <si>
    <t>石家庄洲览文化传媒有限公司</t>
  </si>
  <si>
    <t>康国龙</t>
  </si>
  <si>
    <t>石家庄棠润生物科技有限公司</t>
  </si>
  <si>
    <t>王超</t>
  </si>
  <si>
    <t>石家庄觅野商贸有限公司</t>
  </si>
  <si>
    <t>2025/4/3</t>
  </si>
  <si>
    <t>许平荣</t>
  </si>
  <si>
    <t>井陉县硕辉电子商贸有限公司</t>
  </si>
  <si>
    <t>李鹏先</t>
  </si>
  <si>
    <t>河北建牛工程有限公司</t>
  </si>
  <si>
    <t>2023/9/26</t>
  </si>
  <si>
    <t>张丽荣</t>
  </si>
  <si>
    <t>石家庄启才信息咨询有限公司</t>
  </si>
  <si>
    <t>2025/5/16</t>
  </si>
  <si>
    <t>刘彩红</t>
  </si>
  <si>
    <t>石家庄皮泰新材料有限责任公司</t>
  </si>
  <si>
    <t>2023/11/17</t>
  </si>
  <si>
    <t>马丽芳</t>
  </si>
  <si>
    <t>石家庄熠畅旅游服务有限公司</t>
  </si>
  <si>
    <t>魏银平</t>
  </si>
  <si>
    <t>石家庄磊纽信息咨询服务有限公司</t>
  </si>
  <si>
    <t>于艳丽</t>
  </si>
  <si>
    <t>河北菲程农业有限公司</t>
  </si>
  <si>
    <t>许友廷</t>
  </si>
  <si>
    <t>石家庄致捷装饰装修工程有限公司</t>
  </si>
  <si>
    <t>王全录</t>
  </si>
  <si>
    <t>石家庄速森建设工程有限公司</t>
  </si>
  <si>
    <t>刘利强</t>
  </si>
  <si>
    <t>石家庄佩讯商贸有限公司</t>
  </si>
  <si>
    <t>尹国臣</t>
  </si>
  <si>
    <t>井陉欧业建筑装修装饰有限公司</t>
  </si>
  <si>
    <t>杨旭恒</t>
  </si>
  <si>
    <t>石家庄特千企业管理有限公司</t>
  </si>
  <si>
    <t>2024/3/28</t>
  </si>
  <si>
    <t>郭旭娟</t>
  </si>
  <si>
    <t>井陉琼浆香商贸有限公司</t>
  </si>
  <si>
    <t>王英龙</t>
  </si>
  <si>
    <t>易甄学硕(石家庄)信息咨询有限公司</t>
  </si>
  <si>
    <t>吕静贤</t>
  </si>
  <si>
    <t>石家庄晋凡建筑装饰工程有限公司</t>
  </si>
  <si>
    <t>张宇</t>
  </si>
  <si>
    <t>石家庄宇蛟建筑工程有限公司</t>
  </si>
  <si>
    <t>赵玉霞</t>
  </si>
  <si>
    <t>石家庄晓恒保健服务有限公司</t>
  </si>
  <si>
    <t>黄旭</t>
  </si>
  <si>
    <t>石家庄佩润电子商务有限公司</t>
  </si>
  <si>
    <t>康国亮</t>
  </si>
  <si>
    <t>石家庄鑫振工程有限公司</t>
  </si>
  <si>
    <t>高力刚</t>
  </si>
  <si>
    <t>井陉县汉鸿商贸有限公司</t>
  </si>
  <si>
    <t>孙庆忠</t>
  </si>
  <si>
    <t>河北佐翔安装工程有限公司</t>
  </si>
  <si>
    <t>李强</t>
  </si>
  <si>
    <t xml:space="preserve">井陉县竹月轩商贸有限公司 </t>
  </si>
  <si>
    <t>武占军</t>
  </si>
  <si>
    <t>井陉县拓鸿农业开发有限公司</t>
  </si>
  <si>
    <t>刘佳畅</t>
  </si>
  <si>
    <t>石家庄爵凡工业水泵有限公司</t>
  </si>
  <si>
    <t>高启航</t>
  </si>
  <si>
    <t>金韬财税服务（河北）有限公司</t>
  </si>
  <si>
    <t>樊向阳</t>
  </si>
  <si>
    <t>石家庄征磊建筑工程有限公司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</si>
</sst>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#,##0.00_ "/>
    <numFmt numFmtId="178" formatCode="#,##0_ "/>
    <numFmt numFmtId="179" formatCode="0_ "/>
  </numFmts>
  <fonts count="29">
    <font>
      <sz val="11"/>
      <color indexed="8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2"/>
      <name val="宋体"/>
      <charset val="134"/>
    </font>
    <font>
      <sz val="12"/>
      <name val="黑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0"/>
    </font>
    <font>
      <sz val="11"/>
      <color indexed="62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b/>
      <sz val="11"/>
      <color indexed="62"/>
      <name val="宋体"/>
      <charset val="134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8"/>
      <name val="Tahoma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3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2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25" applyNumberFormat="0" applyFon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26" applyNumberFormat="0" applyFill="0" applyAlignment="0" applyProtection="0">
      <alignment vertical="center"/>
    </xf>
    <xf numFmtId="0" fontId="21" fillId="0" borderId="26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0" borderId="27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2" fillId="2" borderId="28" applyNumberFormat="0" applyAlignment="0" applyProtection="0">
      <alignment vertical="center"/>
    </xf>
    <xf numFmtId="0" fontId="23" fillId="2" borderId="24" applyNumberFormat="0" applyAlignment="0" applyProtection="0">
      <alignment vertical="center"/>
    </xf>
    <xf numFmtId="0" fontId="24" fillId="9" borderId="29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5" fillId="0" borderId="30" applyNumberFormat="0" applyFill="0" applyAlignment="0" applyProtection="0">
      <alignment vertical="center"/>
    </xf>
    <xf numFmtId="0" fontId="26" fillId="0" borderId="31" applyNumberFormat="0" applyFill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" fillId="0" borderId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</cellStyleXfs>
  <cellXfs count="158">
    <xf numFmtId="0" fontId="0" fillId="0" borderId="0" xfId="0">
      <alignment vertical="center"/>
    </xf>
    <xf numFmtId="0" fontId="1" fillId="2" borderId="0" xfId="0" applyNumberFormat="1" applyFont="1" applyFill="1" applyBorder="1" applyAlignment="1">
      <alignment vertical="center"/>
    </xf>
    <xf numFmtId="0" fontId="2" fillId="2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vertical="center"/>
    </xf>
    <xf numFmtId="0" fontId="1" fillId="2" borderId="0" xfId="0" applyNumberFormat="1" applyFont="1" applyFill="1" applyBorder="1" applyAlignment="1">
      <alignment vertical="center" wrapText="1"/>
    </xf>
    <xf numFmtId="0" fontId="3" fillId="2" borderId="0" xfId="0" applyNumberFormat="1" applyFont="1" applyFill="1" applyBorder="1" applyAlignment="1">
      <alignment horizontal="center" vertical="center"/>
    </xf>
    <xf numFmtId="177" fontId="1" fillId="2" borderId="0" xfId="0" applyNumberFormat="1" applyFont="1" applyFill="1" applyBorder="1" applyAlignment="1">
      <alignment vertical="center"/>
    </xf>
    <xf numFmtId="0" fontId="4" fillId="2" borderId="0" xfId="0" applyFont="1" applyFill="1" applyAlignment="1">
      <alignment horizontal="justify" vertical="center"/>
    </xf>
    <xf numFmtId="0" fontId="1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" fillId="2" borderId="2" xfId="53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1" fillId="2" borderId="1" xfId="53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49" fontId="1" fillId="2" borderId="2" xfId="9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2" borderId="4" xfId="53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49" fontId="1" fillId="2" borderId="4" xfId="9" applyNumberFormat="1" applyFont="1" applyFill="1" applyBorder="1" applyAlignment="1">
      <alignment horizontal="center" vertical="center" wrapText="1"/>
    </xf>
    <xf numFmtId="0" fontId="7" fillId="2" borderId="2" xfId="53" applyNumberFormat="1" applyFont="1" applyFill="1" applyBorder="1" applyAlignment="1">
      <alignment horizontal="center" vertical="center" wrapText="1"/>
    </xf>
    <xf numFmtId="14" fontId="1" fillId="2" borderId="2" xfId="54" applyNumberFormat="1" applyFont="1" applyFill="1" applyBorder="1" applyAlignment="1">
      <alignment horizontal="center" vertical="center"/>
    </xf>
    <xf numFmtId="0" fontId="1" fillId="2" borderId="1" xfId="53" applyNumberFormat="1" applyFont="1" applyFill="1" applyBorder="1" applyAlignment="1">
      <alignment horizontal="center" vertical="center"/>
    </xf>
    <xf numFmtId="0" fontId="8" fillId="0" borderId="3" xfId="0" applyFont="1" applyBorder="1">
      <alignment vertical="center"/>
    </xf>
    <xf numFmtId="0" fontId="1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3" xfId="0" applyBorder="1">
      <alignment vertical="center"/>
    </xf>
    <xf numFmtId="0" fontId="0" fillId="2" borderId="6" xfId="53" applyNumberFormat="1" applyFont="1" applyFill="1" applyBorder="1" applyAlignment="1">
      <alignment horizontal="center" vertical="center"/>
    </xf>
    <xf numFmtId="0" fontId="8" fillId="2" borderId="7" xfId="53" applyNumberFormat="1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4" fontId="1" fillId="2" borderId="7" xfId="0" applyNumberFormat="1" applyFont="1" applyFill="1" applyBorder="1" applyAlignment="1">
      <alignment horizontal="center" vertical="center"/>
    </xf>
    <xf numFmtId="0" fontId="0" fillId="2" borderId="1" xfId="53" applyFont="1" applyFill="1" applyBorder="1" applyAlignment="1">
      <alignment horizontal="center" vertical="center"/>
    </xf>
    <xf numFmtId="0" fontId="8" fillId="2" borderId="4" xfId="53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9" fontId="1" fillId="2" borderId="8" xfId="9" applyNumberFormat="1" applyFont="1" applyFill="1" applyBorder="1" applyAlignment="1">
      <alignment horizontal="center" vertical="center" wrapText="1"/>
    </xf>
    <xf numFmtId="0" fontId="0" fillId="2" borderId="1" xfId="53" applyNumberFormat="1" applyFont="1" applyFill="1" applyBorder="1" applyAlignment="1">
      <alignment horizontal="center" vertical="center"/>
    </xf>
    <xf numFmtId="0" fontId="8" fillId="2" borderId="1" xfId="53" applyFont="1" applyFill="1" applyBorder="1" applyAlignment="1">
      <alignment horizontal="center" vertical="center" wrapText="1"/>
    </xf>
    <xf numFmtId="0" fontId="0" fillId="0" borderId="7" xfId="0" applyBorder="1">
      <alignment vertical="center"/>
    </xf>
    <xf numFmtId="0" fontId="0" fillId="2" borderId="2" xfId="53" applyFont="1" applyFill="1" applyBorder="1" applyAlignment="1">
      <alignment horizontal="center" vertical="center"/>
    </xf>
    <xf numFmtId="0" fontId="8" fillId="2" borderId="2" xfId="53" applyNumberFormat="1" applyFont="1" applyFill="1" applyBorder="1" applyAlignment="1">
      <alignment horizontal="center" vertical="center" wrapText="1"/>
    </xf>
    <xf numFmtId="49" fontId="1" fillId="2" borderId="3" xfId="9" applyNumberFormat="1" applyFont="1" applyFill="1" applyBorder="1" applyAlignment="1">
      <alignment horizontal="center" vertical="center" wrapText="1"/>
    </xf>
    <xf numFmtId="0" fontId="0" fillId="0" borderId="4" xfId="0" applyBorder="1">
      <alignment vertical="center"/>
    </xf>
    <xf numFmtId="0" fontId="8" fillId="0" borderId="4" xfId="0" applyFont="1" applyBorder="1">
      <alignment vertical="center"/>
    </xf>
    <xf numFmtId="0" fontId="1" fillId="2" borderId="2" xfId="53" applyNumberFormat="1" applyFont="1" applyFill="1" applyBorder="1" applyAlignment="1">
      <alignment horizontal="center" vertical="center"/>
    </xf>
    <xf numFmtId="49" fontId="1" fillId="2" borderId="7" xfId="0" applyNumberFormat="1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0" fontId="1" fillId="2" borderId="3" xfId="53" applyNumberFormat="1" applyFont="1" applyFill="1" applyBorder="1" applyAlignment="1">
      <alignment horizontal="center" vertical="center"/>
    </xf>
    <xf numFmtId="0" fontId="7" fillId="2" borderId="3" xfId="53" applyNumberFormat="1" applyFont="1" applyFill="1" applyBorder="1" applyAlignment="1">
      <alignment horizontal="center" vertical="center" wrapText="1"/>
    </xf>
    <xf numFmtId="14" fontId="3" fillId="2" borderId="2" xfId="45" applyNumberForma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1" fillId="2" borderId="10" xfId="53" applyFont="1" applyFill="1" applyBorder="1" applyAlignment="1">
      <alignment horizontal="center" vertical="center"/>
    </xf>
    <xf numFmtId="0" fontId="1" fillId="2" borderId="11" xfId="53" applyFont="1" applyFill="1" applyBorder="1" applyAlignment="1">
      <alignment horizontal="center" vertical="center"/>
    </xf>
    <xf numFmtId="0" fontId="7" fillId="2" borderId="7" xfId="53" applyNumberFormat="1" applyFont="1" applyFill="1" applyBorder="1" applyAlignment="1">
      <alignment horizontal="center" vertical="center" wrapText="1"/>
    </xf>
    <xf numFmtId="0" fontId="1" fillId="2" borderId="7" xfId="53" applyFont="1" applyFill="1" applyBorder="1" applyAlignment="1">
      <alignment horizontal="center" vertical="center"/>
    </xf>
    <xf numFmtId="49" fontId="1" fillId="2" borderId="7" xfId="9" applyNumberFormat="1" applyFont="1" applyFill="1" applyBorder="1" applyAlignment="1">
      <alignment horizontal="center" vertical="center" wrapText="1"/>
    </xf>
    <xf numFmtId="0" fontId="0" fillId="2" borderId="4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49" fontId="1" fillId="2" borderId="8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 wrapText="1"/>
    </xf>
    <xf numFmtId="49" fontId="1" fillId="2" borderId="1" xfId="9" applyNumberFormat="1" applyFont="1" applyFill="1" applyBorder="1" applyAlignment="1">
      <alignment horizontal="center" vertical="center" wrapText="1"/>
    </xf>
    <xf numFmtId="0" fontId="0" fillId="2" borderId="2" xfId="0" applyNumberFormat="1" applyFont="1" applyFill="1" applyBorder="1" applyAlignment="1">
      <alignment horizontal="center" vertical="center"/>
    </xf>
    <xf numFmtId="178" fontId="1" fillId="2" borderId="0" xfId="0" applyNumberFormat="1" applyFont="1" applyFill="1">
      <alignment vertical="center"/>
    </xf>
    <xf numFmtId="178" fontId="7" fillId="2" borderId="1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/>
    </xf>
    <xf numFmtId="178" fontId="3" fillId="2" borderId="1" xfId="0" applyNumberFormat="1" applyFont="1" applyFill="1" applyBorder="1" applyAlignment="1">
      <alignment horizontal="center" vertical="center" wrapText="1"/>
    </xf>
    <xf numFmtId="179" fontId="3" fillId="2" borderId="1" xfId="0" applyNumberFormat="1" applyFont="1" applyFill="1" applyBorder="1" applyAlignment="1">
      <alignment horizontal="center" vertical="center" wrapText="1"/>
    </xf>
    <xf numFmtId="179" fontId="3" fillId="2" borderId="2" xfId="0" applyNumberFormat="1" applyFont="1" applyFill="1" applyBorder="1" applyAlignment="1">
      <alignment horizontal="center" vertical="center" wrapText="1"/>
    </xf>
    <xf numFmtId="179" fontId="3" fillId="2" borderId="4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176" fontId="1" fillId="2" borderId="7" xfId="0" applyNumberFormat="1" applyFont="1" applyFill="1" applyBorder="1" applyAlignment="1">
      <alignment horizontal="center" vertical="center"/>
    </xf>
    <xf numFmtId="179" fontId="3" fillId="2" borderId="3" xfId="0" applyNumberFormat="1" applyFont="1" applyFill="1" applyBorder="1" applyAlignment="1">
      <alignment horizontal="center" vertical="center" wrapText="1"/>
    </xf>
    <xf numFmtId="49" fontId="1" fillId="2" borderId="12" xfId="9" applyNumberFormat="1" applyFont="1" applyFill="1" applyBorder="1" applyAlignment="1">
      <alignment horizontal="center" vertical="center" wrapText="1"/>
    </xf>
    <xf numFmtId="179" fontId="3" fillId="2" borderId="4" xfId="0" applyNumberFormat="1" applyFont="1" applyFill="1" applyBorder="1">
      <alignment vertical="center"/>
    </xf>
    <xf numFmtId="0" fontId="1" fillId="0" borderId="4" xfId="0" applyFont="1" applyBorder="1">
      <alignment vertical="center"/>
    </xf>
    <xf numFmtId="0" fontId="3" fillId="2" borderId="4" xfId="0" applyFont="1" applyFill="1" applyBorder="1">
      <alignment vertical="center"/>
    </xf>
    <xf numFmtId="0" fontId="1" fillId="0" borderId="3" xfId="0" applyFont="1" applyBorder="1">
      <alignment vertical="center"/>
    </xf>
    <xf numFmtId="176" fontId="1" fillId="2" borderId="5" xfId="0" applyNumberFormat="1" applyFont="1" applyFill="1" applyBorder="1" applyAlignment="1">
      <alignment horizontal="center" vertical="center"/>
    </xf>
    <xf numFmtId="178" fontId="3" fillId="2" borderId="2" xfId="0" applyNumberFormat="1" applyFont="1" applyFill="1" applyBorder="1" applyAlignment="1">
      <alignment horizontal="center" vertical="center" wrapText="1"/>
    </xf>
    <xf numFmtId="178" fontId="3" fillId="2" borderId="7" xfId="0" applyNumberFormat="1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179" fontId="3" fillId="2" borderId="7" xfId="0" applyNumberFormat="1" applyFont="1" applyFill="1" applyBorder="1" applyAlignment="1">
      <alignment horizontal="center" vertical="center" wrapText="1"/>
    </xf>
    <xf numFmtId="179" fontId="3" fillId="2" borderId="13" xfId="0" applyNumberFormat="1" applyFont="1" applyFill="1" applyBorder="1" applyAlignment="1">
      <alignment horizontal="center" vertical="center" wrapText="1"/>
    </xf>
    <xf numFmtId="176" fontId="1" fillId="2" borderId="8" xfId="0" applyNumberFormat="1" applyFont="1" applyFill="1" applyBorder="1" applyAlignment="1">
      <alignment horizontal="center" vertical="center"/>
    </xf>
    <xf numFmtId="178" fontId="3" fillId="2" borderId="4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49" fontId="1" fillId="2" borderId="14" xfId="9" applyNumberFormat="1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0" fillId="0" borderId="12" xfId="0" applyBorder="1">
      <alignment vertical="center"/>
    </xf>
    <xf numFmtId="176" fontId="1" fillId="2" borderId="2" xfId="0" applyNumberFormat="1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7" fillId="0" borderId="16" xfId="0" applyFont="1" applyBorder="1" applyAlignment="1">
      <alignment horizontal="center" vertical="center" wrapText="1"/>
    </xf>
    <xf numFmtId="14" fontId="1" fillId="2" borderId="2" xfId="45" applyNumberFormat="1" applyFont="1" applyFill="1" applyBorder="1" applyAlignment="1">
      <alignment horizontal="center" vertical="center" wrapText="1"/>
    </xf>
    <xf numFmtId="0" fontId="1" fillId="2" borderId="8" xfId="53" applyFont="1" applyFill="1" applyBorder="1" applyAlignment="1">
      <alignment horizontal="center" vertical="center"/>
    </xf>
    <xf numFmtId="0" fontId="0" fillId="2" borderId="8" xfId="53" applyFont="1" applyFill="1" applyBorder="1" applyAlignment="1">
      <alignment horizontal="center" vertical="center"/>
    </xf>
    <xf numFmtId="0" fontId="1" fillId="2" borderId="13" xfId="53" applyFont="1" applyFill="1" applyBorder="1" applyAlignment="1">
      <alignment horizontal="center" vertical="center"/>
    </xf>
    <xf numFmtId="0" fontId="8" fillId="0" borderId="7" xfId="0" applyFont="1" applyBorder="1">
      <alignment vertical="center"/>
    </xf>
    <xf numFmtId="0" fontId="1" fillId="2" borderId="17" xfId="0" applyFont="1" applyFill="1" applyBorder="1" applyAlignment="1">
      <alignment horizontal="center" vertical="center"/>
    </xf>
    <xf numFmtId="0" fontId="7" fillId="0" borderId="18" xfId="0" applyFont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0" fillId="2" borderId="8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 wrapText="1"/>
    </xf>
    <xf numFmtId="14" fontId="9" fillId="2" borderId="2" xfId="45" applyNumberFormat="1" applyFont="1" applyFill="1" applyBorder="1" applyAlignment="1">
      <alignment horizontal="center" vertical="center" wrapText="1"/>
    </xf>
    <xf numFmtId="0" fontId="7" fillId="2" borderId="0" xfId="0" applyNumberFormat="1" applyFont="1" applyFill="1" applyBorder="1" applyAlignment="1">
      <alignment vertical="center"/>
    </xf>
    <xf numFmtId="0" fontId="7" fillId="0" borderId="16" xfId="0" applyFont="1" applyFill="1" applyBorder="1" applyAlignment="1">
      <alignment horizontal="center" vertical="center" wrapText="1"/>
    </xf>
    <xf numFmtId="0" fontId="1" fillId="2" borderId="8" xfId="49" applyFont="1" applyFill="1" applyBorder="1" applyAlignment="1">
      <alignment horizontal="center" vertical="center"/>
    </xf>
    <xf numFmtId="0" fontId="1" fillId="2" borderId="19" xfId="53" applyFont="1" applyFill="1" applyBorder="1" applyAlignment="1">
      <alignment horizontal="center" vertical="center"/>
    </xf>
    <xf numFmtId="0" fontId="1" fillId="2" borderId="8" xfId="53" applyFont="1" applyFill="1" applyBorder="1" applyAlignment="1">
      <alignment horizontal="center" vertical="center" wrapText="1"/>
    </xf>
    <xf numFmtId="0" fontId="0" fillId="0" borderId="19" xfId="0" applyBorder="1">
      <alignment vertical="center"/>
    </xf>
    <xf numFmtId="0" fontId="3" fillId="2" borderId="2" xfId="0" applyNumberFormat="1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8" xfId="0" applyFont="1" applyBorder="1">
      <alignment vertical="center"/>
    </xf>
    <xf numFmtId="0" fontId="3" fillId="2" borderId="7" xfId="0" applyNumberFormat="1" applyFont="1" applyFill="1" applyBorder="1" applyAlignment="1">
      <alignment horizontal="center" vertical="center" wrapText="1"/>
    </xf>
    <xf numFmtId="0" fontId="3" fillId="2" borderId="0" xfId="0" applyFont="1" applyFill="1">
      <alignment vertical="center"/>
    </xf>
    <xf numFmtId="0" fontId="1" fillId="2" borderId="0" xfId="53" applyFont="1" applyFill="1" applyBorder="1" applyAlignment="1">
      <alignment vertical="center"/>
    </xf>
    <xf numFmtId="179" fontId="3" fillId="2" borderId="20" xfId="0" applyNumberFormat="1" applyFont="1" applyFill="1" applyBorder="1" applyAlignment="1">
      <alignment horizontal="center" vertical="center" wrapText="1"/>
    </xf>
    <xf numFmtId="179" fontId="3" fillId="2" borderId="5" xfId="0" applyNumberFormat="1" applyFont="1" applyFill="1" applyBorder="1" applyAlignment="1">
      <alignment horizontal="center" vertical="center" wrapText="1"/>
    </xf>
    <xf numFmtId="0" fontId="1" fillId="0" borderId="21" xfId="0" applyFont="1" applyBorder="1">
      <alignment vertical="center"/>
    </xf>
    <xf numFmtId="0" fontId="0" fillId="0" borderId="8" xfId="0" applyBorder="1">
      <alignment vertical="center"/>
    </xf>
    <xf numFmtId="0" fontId="0" fillId="0" borderId="21" xfId="0" applyBorder="1">
      <alignment vertical="center"/>
    </xf>
    <xf numFmtId="49" fontId="1" fillId="2" borderId="13" xfId="9" applyNumberFormat="1" applyFont="1" applyFill="1" applyBorder="1" applyAlignment="1">
      <alignment horizontal="center" vertical="center" wrapText="1"/>
    </xf>
    <xf numFmtId="179" fontId="3" fillId="2" borderId="19" xfId="0" applyNumberFormat="1" applyFont="1" applyFill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0" fontId="1" fillId="2" borderId="7" xfId="0" applyNumberFormat="1" applyFont="1" applyFill="1" applyBorder="1" applyAlignment="1">
      <alignment horizontal="center" vertical="center"/>
    </xf>
    <xf numFmtId="0" fontId="1" fillId="0" borderId="12" xfId="0" applyFont="1" applyBorder="1">
      <alignment vertical="center"/>
    </xf>
    <xf numFmtId="0" fontId="0" fillId="0" borderId="22" xfId="0" applyBorder="1">
      <alignment vertical="center"/>
    </xf>
    <xf numFmtId="178" fontId="0" fillId="0" borderId="0" xfId="0" applyNumberFormat="1">
      <alignment vertical="center"/>
    </xf>
    <xf numFmtId="179" fontId="3" fillId="2" borderId="0" xfId="0" applyNumberFormat="1" applyFont="1" applyFill="1" applyAlignment="1">
      <alignment horizontal="center" vertical="center"/>
    </xf>
    <xf numFmtId="179" fontId="3" fillId="2" borderId="14" xfId="0" applyNumberFormat="1" applyFont="1" applyFill="1" applyBorder="1" applyAlignment="1">
      <alignment horizontal="center" vertical="center" wrapText="1"/>
    </xf>
    <xf numFmtId="0" fontId="1" fillId="0" borderId="23" xfId="0" applyFont="1" applyBorder="1">
      <alignment vertical="center"/>
    </xf>
    <xf numFmtId="179" fontId="0" fillId="0" borderId="23" xfId="0" applyNumberFormat="1" applyBorder="1">
      <alignment vertical="center"/>
    </xf>
    <xf numFmtId="0" fontId="1" fillId="0" borderId="1" xfId="0" applyFont="1" applyBorder="1">
      <alignment vertical="center"/>
    </xf>
    <xf numFmtId="179" fontId="1" fillId="2" borderId="0" xfId="0" applyNumberFormat="1" applyFont="1" applyFill="1">
      <alignment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 2 2 2 2 2 2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常规 10" xfId="49"/>
    <cellStyle name="40% - 强调文字颜色 6" xfId="50" builtinId="51"/>
    <cellStyle name="常规 10 2" xfId="51"/>
    <cellStyle name="60% - 强调文字颜色 6" xfId="52" builtinId="52"/>
    <cellStyle name="常规 11" xfId="53"/>
    <cellStyle name="常规 14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2"/>
  <sheetViews>
    <sheetView tabSelected="1" workbookViewId="0">
      <pane ySplit="5" topLeftCell="A6" activePane="bottomLeft" state="frozen"/>
      <selection/>
      <selection pane="bottomLeft" activeCell="W12" sqref="W12"/>
    </sheetView>
  </sheetViews>
  <sheetFormatPr defaultColWidth="9" defaultRowHeight="14.25"/>
  <cols>
    <col min="1" max="1" width="3.625" style="1" customWidth="1"/>
    <col min="2" max="2" width="5.75" style="1" customWidth="1"/>
    <col min="3" max="3" width="6.875" style="1" customWidth="1"/>
    <col min="4" max="4" width="14" style="4" customWidth="1"/>
    <col min="5" max="7" width="8.5" style="5" customWidth="1"/>
    <col min="8" max="8" width="10.75" style="1" customWidth="1"/>
    <col min="9" max="9" width="11" style="1" customWidth="1"/>
    <col min="10" max="10" width="12.125" style="1" customWidth="1"/>
    <col min="11" max="11" width="7.5" style="6" customWidth="1"/>
    <col min="12" max="12" width="5.25" style="1" customWidth="1"/>
    <col min="13" max="13" width="8.875" style="1" customWidth="1"/>
    <col min="14" max="15" width="8.125" style="1" customWidth="1"/>
    <col min="16" max="16" width="6.5" style="1" customWidth="1"/>
    <col min="17" max="17" width="7.375" style="1" customWidth="1"/>
    <col min="18" max="25" width="9" style="1"/>
  </cols>
  <sheetData>
    <row r="1" s="1" customFormat="1" spans="1:11">
      <c r="A1" s="7"/>
      <c r="D1" s="8"/>
      <c r="E1" s="9"/>
      <c r="F1" s="9"/>
      <c r="G1" s="9"/>
      <c r="K1" s="83"/>
    </row>
    <row r="2" s="1" customFormat="1" ht="22.5" customHeight="1" spans="1:17">
      <c r="A2" s="10" t="s">
        <v>0</v>
      </c>
      <c r="B2" s="10"/>
      <c r="C2" s="11"/>
      <c r="D2" s="11"/>
      <c r="E2" s="12"/>
      <c r="F2" s="12"/>
      <c r="G2" s="12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="1" customFormat="1" ht="15.75" customHeight="1" spans="1:17">
      <c r="A3" s="13" t="s">
        <v>1</v>
      </c>
      <c r="B3" s="13"/>
      <c r="C3" s="14"/>
      <c r="D3" s="14"/>
      <c r="E3" s="12"/>
      <c r="F3" s="12"/>
      <c r="G3" s="12"/>
      <c r="H3" s="13"/>
      <c r="I3" s="13"/>
      <c r="J3" s="13"/>
      <c r="K3" s="13"/>
      <c r="L3" s="13"/>
      <c r="M3" s="13"/>
      <c r="N3" s="13"/>
      <c r="O3" s="13"/>
      <c r="P3" s="13"/>
      <c r="Q3" s="13"/>
    </row>
    <row r="4" s="1" customFormat="1" ht="25" customHeight="1" spans="1:17">
      <c r="A4" s="15" t="s">
        <v>2</v>
      </c>
      <c r="B4" s="15" t="s">
        <v>3</v>
      </c>
      <c r="C4" s="16" t="s">
        <v>4</v>
      </c>
      <c r="D4" s="17" t="s">
        <v>5</v>
      </c>
      <c r="E4" s="18" t="s">
        <v>6</v>
      </c>
      <c r="F4" s="18" t="s">
        <v>7</v>
      </c>
      <c r="G4" s="19" t="s">
        <v>8</v>
      </c>
      <c r="H4" s="15" t="s">
        <v>9</v>
      </c>
      <c r="I4" s="24" t="s">
        <v>10</v>
      </c>
      <c r="J4" s="24" t="s">
        <v>11</v>
      </c>
      <c r="K4" s="84" t="s">
        <v>12</v>
      </c>
      <c r="L4" s="24" t="s">
        <v>13</v>
      </c>
      <c r="M4" s="15" t="s">
        <v>14</v>
      </c>
      <c r="N4" s="15" t="s">
        <v>15</v>
      </c>
      <c r="O4" s="24" t="s">
        <v>16</v>
      </c>
      <c r="P4" s="15" t="s">
        <v>17</v>
      </c>
      <c r="Q4" s="15" t="s">
        <v>18</v>
      </c>
    </row>
    <row r="5" s="1" customFormat="1" ht="25" customHeight="1" spans="1:17">
      <c r="A5" s="15"/>
      <c r="B5" s="15"/>
      <c r="C5" s="16"/>
      <c r="D5" s="20"/>
      <c r="E5" s="18"/>
      <c r="F5" s="18"/>
      <c r="G5" s="21"/>
      <c r="H5" s="15"/>
      <c r="I5" s="85"/>
      <c r="J5" s="85"/>
      <c r="K5" s="15"/>
      <c r="L5" s="85"/>
      <c r="M5" s="15"/>
      <c r="N5" s="15"/>
      <c r="O5" s="85"/>
      <c r="P5" s="15"/>
      <c r="Q5" s="15"/>
    </row>
    <row r="6" s="1" customFormat="1" ht="25" customHeight="1" spans="1:17">
      <c r="A6" s="19">
        <v>1</v>
      </c>
      <c r="B6" s="22">
        <v>102</v>
      </c>
      <c r="C6" s="23" t="s">
        <v>19</v>
      </c>
      <c r="D6" s="24" t="s">
        <v>20</v>
      </c>
      <c r="E6" s="25">
        <v>45.95</v>
      </c>
      <c r="F6" s="18">
        <v>9.25</v>
      </c>
      <c r="G6" s="26">
        <f t="shared" ref="G6:G69" si="0">F6+E6</f>
        <v>55.2</v>
      </c>
      <c r="H6" s="27" t="s">
        <v>21</v>
      </c>
      <c r="I6" s="81" t="s">
        <v>22</v>
      </c>
      <c r="J6" s="86">
        <v>45925</v>
      </c>
      <c r="K6" s="87">
        <f t="shared" ref="K6:K41" si="1">J6-I6+1</f>
        <v>87</v>
      </c>
      <c r="L6" s="19">
        <f t="shared" ref="L6:L10" si="2">K6+K7</f>
        <v>184</v>
      </c>
      <c r="M6" s="18">
        <v>1.97</v>
      </c>
      <c r="N6" s="88">
        <f>G6*K6*M6</f>
        <v>9461</v>
      </c>
      <c r="O6" s="89">
        <f t="shared" ref="O6:O10" si="3">N6+N7</f>
        <v>18429</v>
      </c>
      <c r="P6" s="89">
        <v>100</v>
      </c>
      <c r="Q6" s="89">
        <f t="shared" ref="Q6:Q10" si="4">P6+O6</f>
        <v>18529</v>
      </c>
    </row>
    <row r="7" s="1" customFormat="1" ht="25" customHeight="1" spans="1:17">
      <c r="A7" s="28"/>
      <c r="B7" s="29"/>
      <c r="C7" s="30"/>
      <c r="D7" s="31"/>
      <c r="E7" s="25">
        <v>41.32</v>
      </c>
      <c r="F7" s="18">
        <v>10.33</v>
      </c>
      <c r="G7" s="32">
        <f t="shared" si="0"/>
        <v>51.65</v>
      </c>
      <c r="H7" s="33"/>
      <c r="I7" s="81" t="s">
        <v>23</v>
      </c>
      <c r="J7" s="86">
        <v>46022</v>
      </c>
      <c r="K7" s="87">
        <f t="shared" si="1"/>
        <v>97</v>
      </c>
      <c r="L7" s="28"/>
      <c r="M7" s="18">
        <v>1.79</v>
      </c>
      <c r="N7" s="88">
        <f t="shared" ref="N7:N38" si="5">G7*K7*M7</f>
        <v>8968</v>
      </c>
      <c r="O7" s="90"/>
      <c r="P7" s="90"/>
      <c r="Q7" s="90"/>
    </row>
    <row r="8" s="1" customFormat="1" ht="25" customHeight="1" spans="1:17">
      <c r="A8" s="19">
        <v>2</v>
      </c>
      <c r="B8" s="22">
        <v>103</v>
      </c>
      <c r="C8" s="22" t="s">
        <v>24</v>
      </c>
      <c r="D8" s="24" t="s">
        <v>25</v>
      </c>
      <c r="E8" s="25">
        <v>45.95</v>
      </c>
      <c r="F8" s="18">
        <v>9.25</v>
      </c>
      <c r="G8" s="32">
        <f t="shared" si="0"/>
        <v>55.2</v>
      </c>
      <c r="H8" s="27" t="s">
        <v>26</v>
      </c>
      <c r="I8" s="81" t="s">
        <v>22</v>
      </c>
      <c r="J8" s="86">
        <v>45925</v>
      </c>
      <c r="K8" s="87">
        <f t="shared" si="1"/>
        <v>87</v>
      </c>
      <c r="L8" s="19">
        <f>K8+K9</f>
        <v>184</v>
      </c>
      <c r="M8" s="18">
        <v>1.97</v>
      </c>
      <c r="N8" s="88">
        <f t="shared" si="5"/>
        <v>9461</v>
      </c>
      <c r="O8" s="89">
        <f>N8+N9</f>
        <v>18429</v>
      </c>
      <c r="P8" s="89">
        <v>100</v>
      </c>
      <c r="Q8" s="89">
        <f>P8+O8</f>
        <v>18529</v>
      </c>
    </row>
    <row r="9" s="1" customFormat="1" ht="25" customHeight="1" spans="1:17">
      <c r="A9" s="28"/>
      <c r="B9" s="29"/>
      <c r="C9" s="29"/>
      <c r="D9" s="31"/>
      <c r="E9" s="25">
        <v>41.32</v>
      </c>
      <c r="F9" s="18">
        <v>10.33</v>
      </c>
      <c r="G9" s="32">
        <f t="shared" si="0"/>
        <v>51.65</v>
      </c>
      <c r="H9" s="33"/>
      <c r="I9" s="81" t="s">
        <v>23</v>
      </c>
      <c r="J9" s="86">
        <v>46022</v>
      </c>
      <c r="K9" s="87">
        <f t="shared" si="1"/>
        <v>97</v>
      </c>
      <c r="L9" s="28"/>
      <c r="M9" s="18">
        <v>1.79</v>
      </c>
      <c r="N9" s="88">
        <f t="shared" si="5"/>
        <v>8968</v>
      </c>
      <c r="O9" s="90"/>
      <c r="P9" s="90"/>
      <c r="Q9" s="28"/>
    </row>
    <row r="10" s="1" customFormat="1" ht="25" customHeight="1" spans="1:17">
      <c r="A10" s="18">
        <v>3</v>
      </c>
      <c r="B10" s="25">
        <v>104</v>
      </c>
      <c r="C10" s="25" t="s">
        <v>27</v>
      </c>
      <c r="D10" s="34" t="s">
        <v>28</v>
      </c>
      <c r="E10" s="25">
        <v>45.95</v>
      </c>
      <c r="F10" s="18">
        <v>9.25</v>
      </c>
      <c r="G10" s="16">
        <f t="shared" si="0"/>
        <v>55.2</v>
      </c>
      <c r="H10" s="35">
        <v>45056</v>
      </c>
      <c r="I10" s="81" t="s">
        <v>22</v>
      </c>
      <c r="J10" s="86">
        <v>45925</v>
      </c>
      <c r="K10" s="87">
        <f t="shared" si="1"/>
        <v>87</v>
      </c>
      <c r="L10" s="18">
        <f>K10+K11</f>
        <v>184</v>
      </c>
      <c r="M10" s="18">
        <v>1.97</v>
      </c>
      <c r="N10" s="88">
        <f t="shared" si="5"/>
        <v>9461</v>
      </c>
      <c r="O10" s="89">
        <f>N10+N11</f>
        <v>18429</v>
      </c>
      <c r="P10" s="89">
        <v>100</v>
      </c>
      <c r="Q10" s="89">
        <f>P10+O10</f>
        <v>18529</v>
      </c>
    </row>
    <row r="11" s="1" customFormat="1" ht="25" customHeight="1" spans="1:17">
      <c r="A11" s="18"/>
      <c r="B11" s="36"/>
      <c r="C11" s="36"/>
      <c r="D11" s="37"/>
      <c r="E11" s="38">
        <v>41.32</v>
      </c>
      <c r="F11" s="39">
        <v>10.33</v>
      </c>
      <c r="G11" s="17">
        <f t="shared" si="0"/>
        <v>51.65</v>
      </c>
      <c r="H11" s="40"/>
      <c r="I11" s="91" t="s">
        <v>23</v>
      </c>
      <c r="J11" s="92">
        <v>46022</v>
      </c>
      <c r="K11" s="87">
        <f t="shared" si="1"/>
        <v>97</v>
      </c>
      <c r="L11" s="18"/>
      <c r="M11" s="78">
        <v>1.79</v>
      </c>
      <c r="N11" s="88">
        <f t="shared" si="5"/>
        <v>8968</v>
      </c>
      <c r="O11" s="88"/>
      <c r="P11" s="57"/>
      <c r="Q11" s="18"/>
    </row>
    <row r="12" s="1" customFormat="1" ht="25" customHeight="1" spans="1:17">
      <c r="A12" s="18">
        <v>4</v>
      </c>
      <c r="B12" s="36">
        <v>105</v>
      </c>
      <c r="C12" s="41" t="s">
        <v>29</v>
      </c>
      <c r="D12" s="42" t="s">
        <v>30</v>
      </c>
      <c r="E12" s="43">
        <v>41.32</v>
      </c>
      <c r="F12" s="44">
        <v>10.33</v>
      </c>
      <c r="G12" s="45">
        <f t="shared" si="0"/>
        <v>51.65</v>
      </c>
      <c r="H12" s="46">
        <v>45968</v>
      </c>
      <c r="I12" s="46">
        <v>45968</v>
      </c>
      <c r="J12" s="92">
        <v>46022</v>
      </c>
      <c r="K12" s="87">
        <f t="shared" si="1"/>
        <v>55</v>
      </c>
      <c r="L12" s="87">
        <f>K12</f>
        <v>55</v>
      </c>
      <c r="M12" s="78">
        <v>1.79</v>
      </c>
      <c r="N12" s="88">
        <f t="shared" si="5"/>
        <v>5085</v>
      </c>
      <c r="O12" s="88">
        <f>N12</f>
        <v>5085</v>
      </c>
      <c r="P12" s="93">
        <v>0</v>
      </c>
      <c r="Q12" s="89">
        <f t="shared" ref="Q12:Q15" si="6">P12+O12</f>
        <v>5085</v>
      </c>
    </row>
    <row r="13" s="1" customFormat="1" ht="25" customHeight="1" spans="1:17">
      <c r="A13" s="18">
        <v>5</v>
      </c>
      <c r="B13" s="25">
        <v>106</v>
      </c>
      <c r="C13" s="47" t="s">
        <v>31</v>
      </c>
      <c r="D13" s="48" t="s">
        <v>32</v>
      </c>
      <c r="E13" s="30">
        <v>45.95</v>
      </c>
      <c r="F13" s="28">
        <v>9.25</v>
      </c>
      <c r="G13" s="49">
        <f t="shared" si="0"/>
        <v>55.2</v>
      </c>
      <c r="H13" s="50" t="s">
        <v>33</v>
      </c>
      <c r="I13" s="94" t="s">
        <v>22</v>
      </c>
      <c r="J13" s="86">
        <v>45925</v>
      </c>
      <c r="K13" s="87">
        <f t="shared" si="1"/>
        <v>87</v>
      </c>
      <c r="L13" s="87">
        <f t="shared" ref="L13:L17" si="7">K13+K14</f>
        <v>184</v>
      </c>
      <c r="M13" s="18">
        <v>1.97</v>
      </c>
      <c r="N13" s="88">
        <f t="shared" si="5"/>
        <v>9461</v>
      </c>
      <c r="O13" s="88">
        <f t="shared" ref="O13:O17" si="8">N13+N14</f>
        <v>18429</v>
      </c>
      <c r="P13" s="89">
        <v>100</v>
      </c>
      <c r="Q13" s="89">
        <f t="shared" si="6"/>
        <v>18529</v>
      </c>
    </row>
    <row r="14" s="1" customFormat="1" ht="25" customHeight="1" spans="1:17">
      <c r="A14" s="18"/>
      <c r="B14" s="36"/>
      <c r="C14" s="51"/>
      <c r="D14" s="52"/>
      <c r="E14" s="43">
        <v>41.32</v>
      </c>
      <c r="F14" s="44">
        <v>10.33</v>
      </c>
      <c r="G14" s="16">
        <f t="shared" si="0"/>
        <v>51.65</v>
      </c>
      <c r="H14" s="53"/>
      <c r="I14" s="60" t="s">
        <v>23</v>
      </c>
      <c r="J14" s="92">
        <v>46022</v>
      </c>
      <c r="K14" s="87">
        <f t="shared" si="1"/>
        <v>97</v>
      </c>
      <c r="L14" s="18"/>
      <c r="M14" s="78">
        <v>1.79</v>
      </c>
      <c r="N14" s="88">
        <f t="shared" si="5"/>
        <v>8968</v>
      </c>
      <c r="O14" s="88"/>
      <c r="P14" s="57"/>
      <c r="Q14" s="28"/>
    </row>
    <row r="15" s="1" customFormat="1" ht="25" customHeight="1" spans="1:17">
      <c r="A15" s="19">
        <v>6</v>
      </c>
      <c r="B15" s="22">
        <v>107</v>
      </c>
      <c r="C15" s="54" t="s">
        <v>34</v>
      </c>
      <c r="D15" s="55" t="s">
        <v>35</v>
      </c>
      <c r="E15" s="32">
        <v>45.95</v>
      </c>
      <c r="F15" s="18">
        <v>9.25</v>
      </c>
      <c r="G15" s="16">
        <f t="shared" si="0"/>
        <v>55.2</v>
      </c>
      <c r="H15" s="56" t="s">
        <v>33</v>
      </c>
      <c r="I15" s="81" t="s">
        <v>22</v>
      </c>
      <c r="J15" s="86">
        <v>45925</v>
      </c>
      <c r="K15" s="87">
        <f t="shared" si="1"/>
        <v>87</v>
      </c>
      <c r="L15" s="87">
        <f t="shared" ref="L15:L19" si="9">K15+K16</f>
        <v>184</v>
      </c>
      <c r="M15" s="18">
        <v>1.97</v>
      </c>
      <c r="N15" s="88">
        <f t="shared" si="5"/>
        <v>9461</v>
      </c>
      <c r="O15" s="88">
        <f t="shared" ref="O15:O19" si="10">N15+N16</f>
        <v>18429</v>
      </c>
      <c r="P15" s="89">
        <v>100</v>
      </c>
      <c r="Q15" s="89">
        <f>P15+O15</f>
        <v>18529</v>
      </c>
    </row>
    <row r="16" s="1" customFormat="1" ht="25" customHeight="1" spans="1:17">
      <c r="A16" s="57"/>
      <c r="B16" s="57"/>
      <c r="C16" s="57"/>
      <c r="D16" s="58"/>
      <c r="E16" s="43">
        <v>41.32</v>
      </c>
      <c r="F16" s="44">
        <v>10.33</v>
      </c>
      <c r="G16" s="16">
        <f t="shared" si="0"/>
        <v>51.65</v>
      </c>
      <c r="H16" s="57"/>
      <c r="I16" s="60" t="s">
        <v>23</v>
      </c>
      <c r="J16" s="92">
        <v>46022</v>
      </c>
      <c r="K16" s="87">
        <f t="shared" si="1"/>
        <v>97</v>
      </c>
      <c r="L16" s="18"/>
      <c r="M16" s="78">
        <v>1.79</v>
      </c>
      <c r="N16" s="88">
        <f t="shared" si="5"/>
        <v>8968</v>
      </c>
      <c r="O16" s="88"/>
      <c r="P16" s="57"/>
      <c r="Q16" s="28"/>
    </row>
    <row r="17" s="1" customFormat="1" ht="25" customHeight="1" spans="1:17">
      <c r="A17" s="19">
        <v>7</v>
      </c>
      <c r="B17" s="22">
        <v>110</v>
      </c>
      <c r="C17" s="22" t="s">
        <v>36</v>
      </c>
      <c r="D17" s="34" t="s">
        <v>37</v>
      </c>
      <c r="E17" s="25">
        <v>27.3</v>
      </c>
      <c r="F17" s="18">
        <v>5.49</v>
      </c>
      <c r="G17" s="16">
        <f t="shared" si="0"/>
        <v>32.79</v>
      </c>
      <c r="H17" s="27" t="s">
        <v>38</v>
      </c>
      <c r="I17" s="81" t="s">
        <v>22</v>
      </c>
      <c r="J17" s="86">
        <v>45925</v>
      </c>
      <c r="K17" s="87">
        <f t="shared" si="1"/>
        <v>87</v>
      </c>
      <c r="L17" s="87">
        <f>K17+K18</f>
        <v>184</v>
      </c>
      <c r="M17" s="18">
        <v>1.97</v>
      </c>
      <c r="N17" s="88">
        <f t="shared" si="5"/>
        <v>5620</v>
      </c>
      <c r="O17" s="88">
        <f>N17+N18</f>
        <v>10947</v>
      </c>
      <c r="P17" s="89">
        <v>100</v>
      </c>
      <c r="Q17" s="89">
        <f t="shared" ref="Q17:Q23" si="11">P17+O17</f>
        <v>11047</v>
      </c>
    </row>
    <row r="18" s="1" customFormat="1" ht="25" customHeight="1" spans="1:17">
      <c r="A18" s="57"/>
      <c r="B18" s="57"/>
      <c r="C18" s="57"/>
      <c r="D18" s="58"/>
      <c r="E18" s="43">
        <v>24.54</v>
      </c>
      <c r="F18" s="44">
        <v>6.14</v>
      </c>
      <c r="G18" s="16">
        <f t="shared" si="0"/>
        <v>30.68</v>
      </c>
      <c r="H18" s="57"/>
      <c r="I18" s="60" t="s">
        <v>23</v>
      </c>
      <c r="J18" s="92">
        <v>46022</v>
      </c>
      <c r="K18" s="87">
        <f t="shared" si="1"/>
        <v>97</v>
      </c>
      <c r="L18" s="18"/>
      <c r="M18" s="78">
        <v>1.79</v>
      </c>
      <c r="N18" s="88">
        <f t="shared" si="5"/>
        <v>5327</v>
      </c>
      <c r="O18" s="95"/>
      <c r="P18" s="57"/>
      <c r="Q18" s="18"/>
    </row>
    <row r="19" s="1" customFormat="1" ht="25" customHeight="1" spans="1:17">
      <c r="A19" s="19">
        <v>8</v>
      </c>
      <c r="B19" s="22">
        <v>111</v>
      </c>
      <c r="C19" s="22" t="s">
        <v>39</v>
      </c>
      <c r="D19" s="34" t="s">
        <v>40</v>
      </c>
      <c r="E19" s="25">
        <v>27.3</v>
      </c>
      <c r="F19" s="18">
        <v>5.49</v>
      </c>
      <c r="G19" s="16">
        <f t="shared" si="0"/>
        <v>32.79</v>
      </c>
      <c r="H19" s="35">
        <v>45526</v>
      </c>
      <c r="I19" s="81" t="s">
        <v>22</v>
      </c>
      <c r="J19" s="86">
        <v>45925</v>
      </c>
      <c r="K19" s="87">
        <f t="shared" si="1"/>
        <v>87</v>
      </c>
      <c r="L19" s="87">
        <f>K19+K20</f>
        <v>184</v>
      </c>
      <c r="M19" s="18">
        <v>1.97</v>
      </c>
      <c r="N19" s="88">
        <f t="shared" si="5"/>
        <v>5620</v>
      </c>
      <c r="O19" s="88">
        <f>N19+N20</f>
        <v>10947</v>
      </c>
      <c r="P19" s="89">
        <v>100</v>
      </c>
      <c r="Q19" s="89">
        <f t="shared" ref="Q19:Q23" si="12">P19+O19</f>
        <v>11047</v>
      </c>
    </row>
    <row r="20" s="1" customFormat="1" ht="25" customHeight="1" spans="1:17">
      <c r="A20" s="57"/>
      <c r="B20" s="57"/>
      <c r="C20" s="57"/>
      <c r="D20" s="58"/>
      <c r="E20" s="43">
        <v>24.54</v>
      </c>
      <c r="F20" s="44">
        <v>6.14</v>
      </c>
      <c r="G20" s="16">
        <f t="shared" si="0"/>
        <v>30.68</v>
      </c>
      <c r="H20" s="57"/>
      <c r="I20" s="60" t="s">
        <v>23</v>
      </c>
      <c r="J20" s="92">
        <v>46022</v>
      </c>
      <c r="K20" s="87">
        <f t="shared" si="1"/>
        <v>97</v>
      </c>
      <c r="L20" s="18"/>
      <c r="M20" s="78">
        <v>1.79</v>
      </c>
      <c r="N20" s="88">
        <f t="shared" si="5"/>
        <v>5327</v>
      </c>
      <c r="O20" s="95"/>
      <c r="P20" s="57"/>
      <c r="Q20" s="18"/>
    </row>
    <row r="21" s="1" customFormat="1" ht="25" customHeight="1" spans="1:17">
      <c r="A21" s="19">
        <v>9</v>
      </c>
      <c r="B21" s="22">
        <v>112</v>
      </c>
      <c r="C21" s="22" t="s">
        <v>41</v>
      </c>
      <c r="D21" s="34" t="s">
        <v>42</v>
      </c>
      <c r="E21" s="25">
        <v>27.3</v>
      </c>
      <c r="F21" s="18">
        <v>5.49</v>
      </c>
      <c r="G21" s="16">
        <f t="shared" si="0"/>
        <v>32.79</v>
      </c>
      <c r="H21" s="35">
        <v>45082</v>
      </c>
      <c r="I21" s="81" t="s">
        <v>22</v>
      </c>
      <c r="J21" s="86">
        <v>45923</v>
      </c>
      <c r="K21" s="87">
        <f t="shared" si="1"/>
        <v>85</v>
      </c>
      <c r="L21" s="87">
        <f t="shared" ref="L21:L25" si="13">K21</f>
        <v>85</v>
      </c>
      <c r="M21" s="18">
        <v>1.97</v>
      </c>
      <c r="N21" s="88">
        <f t="shared" si="5"/>
        <v>5491</v>
      </c>
      <c r="O21" s="88">
        <f t="shared" ref="O21:O25" si="14">N21</f>
        <v>5491</v>
      </c>
      <c r="P21" s="88">
        <v>0</v>
      </c>
      <c r="Q21" s="89">
        <f t="shared" ref="Q21:Q23" si="15">P21+O21</f>
        <v>5491</v>
      </c>
    </row>
    <row r="22" s="1" customFormat="1" ht="25" customHeight="1" spans="1:17">
      <c r="A22" s="19">
        <v>10</v>
      </c>
      <c r="B22" s="22"/>
      <c r="C22" s="59" t="s">
        <v>43</v>
      </c>
      <c r="D22" s="34" t="s">
        <v>44</v>
      </c>
      <c r="E22" s="43">
        <v>24.54</v>
      </c>
      <c r="F22" s="44">
        <v>6.14</v>
      </c>
      <c r="G22" s="16">
        <f t="shared" si="0"/>
        <v>30.68</v>
      </c>
      <c r="H22" s="60" t="s">
        <v>45</v>
      </c>
      <c r="I22" s="60" t="s">
        <v>45</v>
      </c>
      <c r="J22" s="92">
        <v>46022</v>
      </c>
      <c r="K22" s="87">
        <f t="shared" si="1"/>
        <v>93</v>
      </c>
      <c r="L22" s="87">
        <f t="shared" si="13"/>
        <v>93</v>
      </c>
      <c r="M22" s="78">
        <v>1.79</v>
      </c>
      <c r="N22" s="88">
        <f t="shared" si="5"/>
        <v>5107</v>
      </c>
      <c r="O22" s="88">
        <f t="shared" si="14"/>
        <v>5107</v>
      </c>
      <c r="P22" s="88">
        <v>0</v>
      </c>
      <c r="Q22" s="89">
        <f t="shared" si="15"/>
        <v>5107</v>
      </c>
    </row>
    <row r="23" s="1" customFormat="1" ht="25" customHeight="1" spans="1:17">
      <c r="A23" s="19">
        <v>11</v>
      </c>
      <c r="B23" s="22">
        <v>113</v>
      </c>
      <c r="C23" s="22" t="s">
        <v>46</v>
      </c>
      <c r="D23" s="34" t="s">
        <v>47</v>
      </c>
      <c r="E23" s="25">
        <v>27.3</v>
      </c>
      <c r="F23" s="18">
        <v>5.49</v>
      </c>
      <c r="G23" s="16">
        <f t="shared" si="0"/>
        <v>32.79</v>
      </c>
      <c r="H23" s="35">
        <v>45056</v>
      </c>
      <c r="I23" s="81" t="s">
        <v>22</v>
      </c>
      <c r="J23" s="86">
        <v>45925</v>
      </c>
      <c r="K23" s="87">
        <f t="shared" si="1"/>
        <v>87</v>
      </c>
      <c r="L23" s="87">
        <f t="shared" ref="L23:L28" si="16">K23+K24</f>
        <v>151</v>
      </c>
      <c r="M23" s="18">
        <v>1.97</v>
      </c>
      <c r="N23" s="88">
        <f t="shared" si="5"/>
        <v>5620</v>
      </c>
      <c r="O23" s="88">
        <f t="shared" ref="O23:O28" si="17">N23+N24</f>
        <v>9135</v>
      </c>
      <c r="P23" s="89">
        <v>0</v>
      </c>
      <c r="Q23" s="89">
        <f t="shared" si="15"/>
        <v>9135</v>
      </c>
    </row>
    <row r="24" s="1" customFormat="1" ht="25" customHeight="1" spans="1:17">
      <c r="A24" s="40"/>
      <c r="B24" s="40"/>
      <c r="C24" s="40"/>
      <c r="D24" s="37"/>
      <c r="E24" s="43">
        <v>24.54</v>
      </c>
      <c r="F24" s="44">
        <v>6.14</v>
      </c>
      <c r="G24" s="16">
        <f t="shared" si="0"/>
        <v>30.68</v>
      </c>
      <c r="H24" s="40"/>
      <c r="I24" s="60" t="s">
        <v>23</v>
      </c>
      <c r="J24" s="92">
        <v>45989</v>
      </c>
      <c r="K24" s="87">
        <f t="shared" si="1"/>
        <v>64</v>
      </c>
      <c r="L24" s="18"/>
      <c r="M24" s="78">
        <v>1.79</v>
      </c>
      <c r="N24" s="88">
        <f t="shared" si="5"/>
        <v>3515</v>
      </c>
      <c r="O24" s="95"/>
      <c r="P24" s="57"/>
      <c r="Q24" s="18"/>
    </row>
    <row r="25" s="1" customFormat="1" ht="25" customHeight="1" spans="1:17">
      <c r="A25" s="19">
        <v>12</v>
      </c>
      <c r="B25" s="22">
        <v>114</v>
      </c>
      <c r="C25" s="22" t="s">
        <v>48</v>
      </c>
      <c r="D25" s="34" t="s">
        <v>49</v>
      </c>
      <c r="E25" s="25">
        <v>27.3</v>
      </c>
      <c r="F25" s="18">
        <v>5.49</v>
      </c>
      <c r="G25" s="16">
        <f t="shared" si="0"/>
        <v>32.79</v>
      </c>
      <c r="H25" s="27" t="s">
        <v>26</v>
      </c>
      <c r="I25" s="81" t="s">
        <v>22</v>
      </c>
      <c r="J25" s="86">
        <v>45923</v>
      </c>
      <c r="K25" s="87">
        <f t="shared" si="1"/>
        <v>85</v>
      </c>
      <c r="L25" s="87">
        <f>K25</f>
        <v>85</v>
      </c>
      <c r="M25" s="18">
        <v>1.97</v>
      </c>
      <c r="N25" s="88">
        <f t="shared" si="5"/>
        <v>5491</v>
      </c>
      <c r="O25" s="88">
        <f>N25</f>
        <v>5491</v>
      </c>
      <c r="P25" s="88">
        <v>0</v>
      </c>
      <c r="Q25" s="88">
        <f>P25+N25</f>
        <v>5491</v>
      </c>
    </row>
    <row r="26" s="1" customFormat="1" ht="25" customHeight="1" spans="1:17">
      <c r="A26" s="19">
        <v>13</v>
      </c>
      <c r="B26" s="22">
        <v>116</v>
      </c>
      <c r="C26" s="22" t="s">
        <v>50</v>
      </c>
      <c r="D26" s="34" t="s">
        <v>51</v>
      </c>
      <c r="E26" s="25">
        <v>49.77</v>
      </c>
      <c r="F26" s="18">
        <v>10.01</v>
      </c>
      <c r="G26" s="16">
        <f t="shared" si="0"/>
        <v>59.78</v>
      </c>
      <c r="H26" s="27" t="s">
        <v>52</v>
      </c>
      <c r="I26" s="81" t="s">
        <v>22</v>
      </c>
      <c r="J26" s="86">
        <v>45925</v>
      </c>
      <c r="K26" s="87">
        <f t="shared" si="1"/>
        <v>87</v>
      </c>
      <c r="L26" s="87">
        <f>K26+K27</f>
        <v>184</v>
      </c>
      <c r="M26" s="18">
        <v>1.97</v>
      </c>
      <c r="N26" s="88">
        <f t="shared" si="5"/>
        <v>10246</v>
      </c>
      <c r="O26" s="88">
        <f>N26+N27</f>
        <v>19959</v>
      </c>
      <c r="P26" s="89">
        <v>100</v>
      </c>
      <c r="Q26" s="89">
        <f t="shared" ref="Q26:Q30" si="18">P26+O26</f>
        <v>20059</v>
      </c>
    </row>
    <row r="27" s="1" customFormat="1" ht="25" customHeight="1" spans="1:17">
      <c r="A27" s="57"/>
      <c r="B27" s="57"/>
      <c r="C27" s="57"/>
      <c r="D27" s="58"/>
      <c r="E27" s="43">
        <v>44.75</v>
      </c>
      <c r="F27" s="44">
        <v>11.19</v>
      </c>
      <c r="G27" s="16">
        <f t="shared" si="0"/>
        <v>55.94</v>
      </c>
      <c r="H27" s="57"/>
      <c r="I27" s="60" t="s">
        <v>23</v>
      </c>
      <c r="J27" s="92">
        <v>46022</v>
      </c>
      <c r="K27" s="87">
        <f t="shared" si="1"/>
        <v>97</v>
      </c>
      <c r="L27" s="57"/>
      <c r="M27" s="78">
        <v>1.79</v>
      </c>
      <c r="N27" s="88">
        <f t="shared" si="5"/>
        <v>9713</v>
      </c>
      <c r="O27" s="57"/>
      <c r="P27" s="57"/>
      <c r="Q27" s="18"/>
    </row>
    <row r="28" s="1" customFormat="1" ht="25" customHeight="1" spans="1:17">
      <c r="A28" s="19">
        <v>14</v>
      </c>
      <c r="B28" s="22">
        <v>117</v>
      </c>
      <c r="C28" s="22" t="s">
        <v>53</v>
      </c>
      <c r="D28" s="34" t="s">
        <v>54</v>
      </c>
      <c r="E28" s="25">
        <v>27.3</v>
      </c>
      <c r="F28" s="18">
        <v>5.49</v>
      </c>
      <c r="G28" s="16">
        <f t="shared" si="0"/>
        <v>32.79</v>
      </c>
      <c r="H28" s="27" t="s">
        <v>55</v>
      </c>
      <c r="I28" s="81" t="s">
        <v>22</v>
      </c>
      <c r="J28" s="86">
        <v>45925</v>
      </c>
      <c r="K28" s="87">
        <f t="shared" si="1"/>
        <v>87</v>
      </c>
      <c r="L28" s="87">
        <f>K28+K29</f>
        <v>184</v>
      </c>
      <c r="M28" s="18">
        <v>1.97</v>
      </c>
      <c r="N28" s="88">
        <f t="shared" si="5"/>
        <v>5620</v>
      </c>
      <c r="O28" s="88">
        <f>N28+N29</f>
        <v>10947</v>
      </c>
      <c r="P28" s="89">
        <v>100</v>
      </c>
      <c r="Q28" s="89">
        <f>P28+O28</f>
        <v>11047</v>
      </c>
    </row>
    <row r="29" s="1" customFormat="1" ht="25" customHeight="1" spans="1:17">
      <c r="A29" s="57"/>
      <c r="B29" s="57"/>
      <c r="C29" s="57"/>
      <c r="D29" s="58"/>
      <c r="E29" s="43">
        <v>24.54</v>
      </c>
      <c r="F29" s="44">
        <v>6.14</v>
      </c>
      <c r="G29" s="16">
        <f t="shared" si="0"/>
        <v>30.68</v>
      </c>
      <c r="H29" s="57"/>
      <c r="I29" s="60" t="s">
        <v>23</v>
      </c>
      <c r="J29" s="92">
        <v>46022</v>
      </c>
      <c r="K29" s="87">
        <f t="shared" si="1"/>
        <v>97</v>
      </c>
      <c r="L29" s="96"/>
      <c r="M29" s="78">
        <v>1.79</v>
      </c>
      <c r="N29" s="88">
        <f t="shared" si="5"/>
        <v>5327</v>
      </c>
      <c r="O29" s="96"/>
      <c r="P29" s="57"/>
      <c r="Q29" s="18"/>
    </row>
    <row r="30" s="1" customFormat="1" ht="25" customHeight="1" spans="1:17">
      <c r="A30" s="19">
        <v>15</v>
      </c>
      <c r="B30" s="22">
        <v>118</v>
      </c>
      <c r="C30" s="23" t="s">
        <v>56</v>
      </c>
      <c r="D30" s="24" t="s">
        <v>57</v>
      </c>
      <c r="E30" s="32">
        <v>27.3</v>
      </c>
      <c r="F30" s="18">
        <v>5.49</v>
      </c>
      <c r="G30" s="16">
        <f t="shared" si="0"/>
        <v>32.79</v>
      </c>
      <c r="H30" s="27" t="s">
        <v>52</v>
      </c>
      <c r="I30" s="81" t="s">
        <v>22</v>
      </c>
      <c r="J30" s="86">
        <v>45925</v>
      </c>
      <c r="K30" s="87">
        <f t="shared" si="1"/>
        <v>87</v>
      </c>
      <c r="L30" s="87">
        <f t="shared" ref="L30:L34" si="19">K30+K31</f>
        <v>184</v>
      </c>
      <c r="M30" s="18">
        <v>1.97</v>
      </c>
      <c r="N30" s="88">
        <f t="shared" si="5"/>
        <v>5620</v>
      </c>
      <c r="O30" s="88">
        <f t="shared" ref="O30:O34" si="20">N30+N31</f>
        <v>10947</v>
      </c>
      <c r="P30" s="89">
        <v>100</v>
      </c>
      <c r="Q30" s="89">
        <f>P30+O30</f>
        <v>11047</v>
      </c>
    </row>
    <row r="31" s="1" customFormat="1" ht="25" customHeight="1" spans="1:17">
      <c r="A31" s="57"/>
      <c r="B31" s="57"/>
      <c r="C31" s="57"/>
      <c r="D31" s="58"/>
      <c r="E31" s="43">
        <v>24.54</v>
      </c>
      <c r="F31" s="44">
        <v>6.14</v>
      </c>
      <c r="G31" s="16">
        <f t="shared" si="0"/>
        <v>30.68</v>
      </c>
      <c r="H31" s="57"/>
      <c r="I31" s="60" t="s">
        <v>23</v>
      </c>
      <c r="J31" s="92">
        <v>46022</v>
      </c>
      <c r="K31" s="87">
        <f t="shared" si="1"/>
        <v>97</v>
      </c>
      <c r="L31" s="97"/>
      <c r="M31" s="78">
        <v>1.79</v>
      </c>
      <c r="N31" s="88">
        <f t="shared" si="5"/>
        <v>5327</v>
      </c>
      <c r="O31" s="96"/>
      <c r="P31" s="57"/>
      <c r="Q31" s="18"/>
    </row>
    <row r="32" s="1" customFormat="1" ht="25" customHeight="1" spans="1:17">
      <c r="A32" s="19">
        <v>16</v>
      </c>
      <c r="B32" s="22">
        <v>119</v>
      </c>
      <c r="C32" s="23" t="s">
        <v>58</v>
      </c>
      <c r="D32" s="61" t="s">
        <v>59</v>
      </c>
      <c r="E32" s="25">
        <v>27.3</v>
      </c>
      <c r="F32" s="18">
        <v>5.49</v>
      </c>
      <c r="G32" s="16">
        <f t="shared" si="0"/>
        <v>32.79</v>
      </c>
      <c r="H32" s="27" t="s">
        <v>26</v>
      </c>
      <c r="I32" s="81" t="s">
        <v>22</v>
      </c>
      <c r="J32" s="86">
        <v>45925</v>
      </c>
      <c r="K32" s="87">
        <f t="shared" si="1"/>
        <v>87</v>
      </c>
      <c r="L32" s="87">
        <f>K32+K33</f>
        <v>184</v>
      </c>
      <c r="M32" s="18">
        <v>1.97</v>
      </c>
      <c r="N32" s="88">
        <f t="shared" si="5"/>
        <v>5620</v>
      </c>
      <c r="O32" s="88">
        <f>N32+N33</f>
        <v>10947</v>
      </c>
      <c r="P32" s="89">
        <v>100</v>
      </c>
      <c r="Q32" s="89">
        <f t="shared" ref="Q32:Q36" si="21">P32+O32</f>
        <v>11047</v>
      </c>
    </row>
    <row r="33" s="1" customFormat="1" ht="25" customHeight="1" spans="1:17">
      <c r="A33" s="57"/>
      <c r="B33" s="57"/>
      <c r="C33" s="57"/>
      <c r="D33" s="58"/>
      <c r="E33" s="43">
        <v>24.54</v>
      </c>
      <c r="F33" s="44">
        <v>6.14</v>
      </c>
      <c r="G33" s="16">
        <f t="shared" si="0"/>
        <v>30.68</v>
      </c>
      <c r="H33" s="57"/>
      <c r="I33" s="60" t="s">
        <v>23</v>
      </c>
      <c r="J33" s="92">
        <v>46022</v>
      </c>
      <c r="K33" s="87">
        <f t="shared" si="1"/>
        <v>97</v>
      </c>
      <c r="L33" s="97"/>
      <c r="M33" s="78">
        <v>1.79</v>
      </c>
      <c r="N33" s="88">
        <f t="shared" si="5"/>
        <v>5327</v>
      </c>
      <c r="O33" s="96"/>
      <c r="P33" s="57"/>
      <c r="Q33" s="18"/>
    </row>
    <row r="34" s="1" customFormat="1" ht="25" customHeight="1" spans="1:17">
      <c r="A34" s="19">
        <v>17</v>
      </c>
      <c r="B34" s="22">
        <v>120</v>
      </c>
      <c r="C34" s="23" t="s">
        <v>60</v>
      </c>
      <c r="D34" s="24" t="s">
        <v>61</v>
      </c>
      <c r="E34" s="32">
        <v>27.3</v>
      </c>
      <c r="F34" s="18">
        <v>5.49</v>
      </c>
      <c r="G34" s="16">
        <f t="shared" si="0"/>
        <v>32.79</v>
      </c>
      <c r="H34" s="27" t="s">
        <v>62</v>
      </c>
      <c r="I34" s="81" t="s">
        <v>22</v>
      </c>
      <c r="J34" s="86">
        <v>45925</v>
      </c>
      <c r="K34" s="87">
        <f t="shared" si="1"/>
        <v>87</v>
      </c>
      <c r="L34" s="87">
        <f>K34+K35</f>
        <v>91</v>
      </c>
      <c r="M34" s="18">
        <v>1.97</v>
      </c>
      <c r="N34" s="88">
        <f t="shared" si="5"/>
        <v>5620</v>
      </c>
      <c r="O34" s="88">
        <f>N34+N35</f>
        <v>5840</v>
      </c>
      <c r="P34" s="89">
        <v>0</v>
      </c>
      <c r="Q34" s="89">
        <f>P34+O34</f>
        <v>5840</v>
      </c>
    </row>
    <row r="35" s="1" customFormat="1" ht="25" customHeight="1" spans="1:17">
      <c r="A35" s="57"/>
      <c r="B35" s="57"/>
      <c r="C35" s="57"/>
      <c r="D35" s="58"/>
      <c r="E35" s="43">
        <v>24.54</v>
      </c>
      <c r="F35" s="44">
        <v>6.14</v>
      </c>
      <c r="G35" s="16">
        <f t="shared" si="0"/>
        <v>30.68</v>
      </c>
      <c r="H35" s="57"/>
      <c r="I35" s="60" t="s">
        <v>23</v>
      </c>
      <c r="J35" s="92">
        <v>45929</v>
      </c>
      <c r="K35" s="87">
        <f t="shared" si="1"/>
        <v>4</v>
      </c>
      <c r="L35" s="97"/>
      <c r="M35" s="78">
        <v>1.79</v>
      </c>
      <c r="N35" s="88">
        <f t="shared" si="5"/>
        <v>220</v>
      </c>
      <c r="O35" s="96"/>
      <c r="P35" s="57"/>
      <c r="Q35" s="18"/>
    </row>
    <row r="36" s="1" customFormat="1" ht="25" customHeight="1" spans="1:17">
      <c r="A36" s="19">
        <v>18</v>
      </c>
      <c r="B36" s="22">
        <v>301</v>
      </c>
      <c r="C36" s="23" t="s">
        <v>63</v>
      </c>
      <c r="D36" s="24" t="s">
        <v>64</v>
      </c>
      <c r="E36" s="25">
        <v>27.3</v>
      </c>
      <c r="F36" s="18">
        <v>5.49</v>
      </c>
      <c r="G36" s="16">
        <f t="shared" si="0"/>
        <v>32.79</v>
      </c>
      <c r="H36" s="27" t="s">
        <v>55</v>
      </c>
      <c r="I36" s="81" t="s">
        <v>22</v>
      </c>
      <c r="J36" s="86">
        <v>45925</v>
      </c>
      <c r="K36" s="87">
        <f t="shared" si="1"/>
        <v>87</v>
      </c>
      <c r="L36" s="87">
        <f t="shared" ref="L36:L41" si="22">K36+K37</f>
        <v>184</v>
      </c>
      <c r="M36" s="18">
        <v>1.97</v>
      </c>
      <c r="N36" s="88">
        <f t="shared" si="5"/>
        <v>5620</v>
      </c>
      <c r="O36" s="88">
        <f t="shared" ref="O36:O41" si="23">N36+N37</f>
        <v>10947</v>
      </c>
      <c r="P36" s="89">
        <v>100</v>
      </c>
      <c r="Q36" s="89">
        <f t="shared" ref="Q36:Q41" si="24">P36+O36</f>
        <v>11047</v>
      </c>
    </row>
    <row r="37" s="1" customFormat="1" ht="25" customHeight="1" spans="1:17">
      <c r="A37" s="57"/>
      <c r="B37" s="57"/>
      <c r="C37" s="57"/>
      <c r="D37" s="58"/>
      <c r="E37" s="43">
        <v>24.54</v>
      </c>
      <c r="F37" s="44">
        <v>6.14</v>
      </c>
      <c r="G37" s="16">
        <f t="shared" si="0"/>
        <v>30.68</v>
      </c>
      <c r="H37" s="57"/>
      <c r="I37" s="60" t="s">
        <v>23</v>
      </c>
      <c r="J37" s="92">
        <v>46022</v>
      </c>
      <c r="K37" s="87">
        <f t="shared" si="1"/>
        <v>97</v>
      </c>
      <c r="L37" s="97"/>
      <c r="M37" s="78">
        <v>1.79</v>
      </c>
      <c r="N37" s="88">
        <f t="shared" si="5"/>
        <v>5327</v>
      </c>
      <c r="O37" s="95"/>
      <c r="P37" s="57"/>
      <c r="Q37" s="18"/>
    </row>
    <row r="38" s="2" customFormat="1" ht="25" customHeight="1" spans="1:17">
      <c r="A38" s="19">
        <v>19</v>
      </c>
      <c r="B38" s="22">
        <v>304</v>
      </c>
      <c r="C38" s="23" t="s">
        <v>65</v>
      </c>
      <c r="D38" s="24" t="s">
        <v>66</v>
      </c>
      <c r="E38" s="25">
        <v>54.58</v>
      </c>
      <c r="F38" s="18">
        <v>10.98</v>
      </c>
      <c r="G38" s="16">
        <f t="shared" si="0"/>
        <v>65.56</v>
      </c>
      <c r="H38" s="27" t="s">
        <v>67</v>
      </c>
      <c r="I38" s="81" t="s">
        <v>22</v>
      </c>
      <c r="J38" s="86">
        <v>45925</v>
      </c>
      <c r="K38" s="87">
        <f t="shared" si="1"/>
        <v>87</v>
      </c>
      <c r="L38" s="87">
        <f>K38+K39</f>
        <v>184</v>
      </c>
      <c r="M38" s="18">
        <v>1.97</v>
      </c>
      <c r="N38" s="88">
        <f t="shared" si="5"/>
        <v>11236</v>
      </c>
      <c r="O38" s="88">
        <f>N38+N39</f>
        <v>21886</v>
      </c>
      <c r="P38" s="89">
        <v>100</v>
      </c>
      <c r="Q38" s="89">
        <f t="shared" ref="Q38:Q41" si="25">P38+O38</f>
        <v>21986</v>
      </c>
    </row>
    <row r="39" s="2" customFormat="1" ht="25" customHeight="1" spans="1:17">
      <c r="A39" s="57"/>
      <c r="B39" s="57"/>
      <c r="C39" s="57"/>
      <c r="D39" s="58"/>
      <c r="E39" s="43">
        <v>49.07</v>
      </c>
      <c r="F39" s="44">
        <v>12.27</v>
      </c>
      <c r="G39" s="16">
        <f t="shared" si="0"/>
        <v>61.34</v>
      </c>
      <c r="H39" s="57"/>
      <c r="I39" s="60" t="s">
        <v>23</v>
      </c>
      <c r="J39" s="92">
        <v>46022</v>
      </c>
      <c r="K39" s="87">
        <f t="shared" si="1"/>
        <v>97</v>
      </c>
      <c r="L39" s="97"/>
      <c r="M39" s="78">
        <v>1.79</v>
      </c>
      <c r="N39" s="88">
        <f t="shared" ref="N39:N77" si="26">G39*K39*M39</f>
        <v>10650</v>
      </c>
      <c r="O39" s="95"/>
      <c r="P39" s="57"/>
      <c r="Q39" s="18"/>
    </row>
    <row r="40" s="2" customFormat="1" ht="25" customHeight="1" spans="1:17">
      <c r="A40" s="21">
        <v>20</v>
      </c>
      <c r="B40" s="62">
        <v>305</v>
      </c>
      <c r="C40" s="62" t="s">
        <v>68</v>
      </c>
      <c r="D40" s="63" t="s">
        <v>69</v>
      </c>
      <c r="E40" s="43">
        <v>49.07</v>
      </c>
      <c r="F40" s="44">
        <v>12.27</v>
      </c>
      <c r="G40" s="16">
        <f t="shared" si="0"/>
        <v>61.34</v>
      </c>
      <c r="H40" s="60" t="s">
        <v>45</v>
      </c>
      <c r="I40" s="60" t="s">
        <v>45</v>
      </c>
      <c r="J40" s="92">
        <v>46022</v>
      </c>
      <c r="K40" s="87">
        <f t="shared" si="1"/>
        <v>93</v>
      </c>
      <c r="L40" s="21">
        <f>93</f>
        <v>93</v>
      </c>
      <c r="M40" s="78">
        <v>1.79</v>
      </c>
      <c r="N40" s="88">
        <f t="shared" si="26"/>
        <v>10211</v>
      </c>
      <c r="O40" s="93">
        <f>N40</f>
        <v>10211</v>
      </c>
      <c r="P40" s="88">
        <v>0</v>
      </c>
      <c r="Q40" s="89">
        <f t="shared" ref="Q40:Q45" si="27">P40+O40</f>
        <v>10211</v>
      </c>
    </row>
    <row r="41" s="2" customFormat="1" ht="25" customHeight="1" spans="1:17">
      <c r="A41" s="19">
        <v>21</v>
      </c>
      <c r="B41" s="22">
        <v>306</v>
      </c>
      <c r="C41" s="22" t="s">
        <v>70</v>
      </c>
      <c r="D41" s="34" t="s">
        <v>71</v>
      </c>
      <c r="E41" s="25">
        <v>27.3</v>
      </c>
      <c r="F41" s="18">
        <v>5.49</v>
      </c>
      <c r="G41" s="16">
        <f t="shared" si="0"/>
        <v>32.79</v>
      </c>
      <c r="H41" s="64">
        <v>45027</v>
      </c>
      <c r="I41" s="81" t="s">
        <v>22</v>
      </c>
      <c r="J41" s="86">
        <v>45925</v>
      </c>
      <c r="K41" s="87">
        <f t="shared" si="1"/>
        <v>87</v>
      </c>
      <c r="L41" s="87">
        <f>K41+K42</f>
        <v>184</v>
      </c>
      <c r="M41" s="18">
        <v>1.97</v>
      </c>
      <c r="N41" s="88">
        <f t="shared" si="26"/>
        <v>5620</v>
      </c>
      <c r="O41" s="88">
        <f>N41+N42</f>
        <v>10947</v>
      </c>
      <c r="P41" s="89">
        <v>100</v>
      </c>
      <c r="Q41" s="89">
        <f t="shared" si="27"/>
        <v>11047</v>
      </c>
    </row>
    <row r="42" s="2" customFormat="1" ht="25" customHeight="1" spans="1:17">
      <c r="A42" s="57"/>
      <c r="B42" s="57"/>
      <c r="C42" s="57"/>
      <c r="D42" s="58"/>
      <c r="E42" s="43">
        <v>24.54</v>
      </c>
      <c r="F42" s="44">
        <v>6.14</v>
      </c>
      <c r="G42" s="16">
        <f t="shared" si="0"/>
        <v>30.68</v>
      </c>
      <c r="H42" s="57"/>
      <c r="I42" s="60" t="s">
        <v>23</v>
      </c>
      <c r="J42" s="92">
        <v>46022</v>
      </c>
      <c r="K42" s="87">
        <f t="shared" ref="K42:K77" si="28">J42-I42+1</f>
        <v>97</v>
      </c>
      <c r="L42" s="40"/>
      <c r="M42" s="78">
        <v>1.79</v>
      </c>
      <c r="N42" s="88">
        <f t="shared" si="26"/>
        <v>5327</v>
      </c>
      <c r="O42" s="57"/>
      <c r="P42" s="57"/>
      <c r="Q42" s="18"/>
    </row>
    <row r="43" s="2" customFormat="1" ht="25" customHeight="1" spans="1:17">
      <c r="A43" s="19">
        <v>22</v>
      </c>
      <c r="B43" s="22">
        <v>308</v>
      </c>
      <c r="C43" s="22" t="s">
        <v>72</v>
      </c>
      <c r="D43" s="34" t="s">
        <v>73</v>
      </c>
      <c r="E43" s="25">
        <v>27.3</v>
      </c>
      <c r="F43" s="18">
        <v>5.49</v>
      </c>
      <c r="G43" s="16">
        <f t="shared" si="0"/>
        <v>32.79</v>
      </c>
      <c r="H43" s="35">
        <v>45082</v>
      </c>
      <c r="I43" s="81" t="s">
        <v>22</v>
      </c>
      <c r="J43" s="86">
        <v>45925</v>
      </c>
      <c r="K43" s="87">
        <f t="shared" si="28"/>
        <v>87</v>
      </c>
      <c r="L43" s="87">
        <f t="shared" ref="L43:L47" si="29">K43+K44</f>
        <v>184</v>
      </c>
      <c r="M43" s="18">
        <v>1.97</v>
      </c>
      <c r="N43" s="88">
        <f t="shared" si="26"/>
        <v>5620</v>
      </c>
      <c r="O43" s="88">
        <f t="shared" ref="O43:O47" si="30">N43+N44</f>
        <v>10947</v>
      </c>
      <c r="P43" s="89">
        <v>100</v>
      </c>
      <c r="Q43" s="89">
        <f t="shared" ref="Q43:Q47" si="31">P43+O43</f>
        <v>11047</v>
      </c>
    </row>
    <row r="44" s="2" customFormat="1" ht="25" customHeight="1" spans="1:17">
      <c r="A44" s="57"/>
      <c r="B44" s="57"/>
      <c r="C44" s="57"/>
      <c r="D44" s="58"/>
      <c r="E44" s="43">
        <v>24.54</v>
      </c>
      <c r="F44" s="44">
        <v>6.14</v>
      </c>
      <c r="G44" s="16">
        <f t="shared" si="0"/>
        <v>30.68</v>
      </c>
      <c r="H44" s="57"/>
      <c r="I44" s="60" t="s">
        <v>23</v>
      </c>
      <c r="J44" s="92">
        <v>46022</v>
      </c>
      <c r="K44" s="87">
        <f t="shared" si="28"/>
        <v>97</v>
      </c>
      <c r="L44" s="98"/>
      <c r="M44" s="78">
        <v>1.79</v>
      </c>
      <c r="N44" s="88">
        <f t="shared" si="26"/>
        <v>5327</v>
      </c>
      <c r="O44" s="96"/>
      <c r="P44" s="57"/>
      <c r="Q44" s="18"/>
    </row>
    <row r="45" s="2" customFormat="1" ht="25" customHeight="1" spans="1:17">
      <c r="A45" s="19">
        <v>23</v>
      </c>
      <c r="B45" s="22">
        <v>310</v>
      </c>
      <c r="C45" s="22" t="s">
        <v>74</v>
      </c>
      <c r="D45" s="34" t="s">
        <v>75</v>
      </c>
      <c r="E45" s="25">
        <v>27.3</v>
      </c>
      <c r="F45" s="18">
        <v>5.49</v>
      </c>
      <c r="G45" s="16">
        <f t="shared" si="0"/>
        <v>32.79</v>
      </c>
      <c r="H45" s="64">
        <v>44971</v>
      </c>
      <c r="I45" s="81" t="s">
        <v>22</v>
      </c>
      <c r="J45" s="86">
        <v>45925</v>
      </c>
      <c r="K45" s="87">
        <f t="shared" si="28"/>
        <v>87</v>
      </c>
      <c r="L45" s="87">
        <f>K45+K46</f>
        <v>184</v>
      </c>
      <c r="M45" s="18">
        <v>1.97</v>
      </c>
      <c r="N45" s="88">
        <f t="shared" si="26"/>
        <v>5620</v>
      </c>
      <c r="O45" s="88">
        <f>N45+N46</f>
        <v>10947</v>
      </c>
      <c r="P45" s="89">
        <v>100</v>
      </c>
      <c r="Q45" s="89">
        <f>P45+O45</f>
        <v>11047</v>
      </c>
    </row>
    <row r="46" s="2" customFormat="1" ht="25" customHeight="1" spans="1:17">
      <c r="A46" s="57"/>
      <c r="B46" s="57"/>
      <c r="C46" s="57"/>
      <c r="D46" s="58"/>
      <c r="E46" s="43">
        <v>24.54</v>
      </c>
      <c r="F46" s="44">
        <v>6.14</v>
      </c>
      <c r="G46" s="16">
        <f t="shared" si="0"/>
        <v>30.68</v>
      </c>
      <c r="H46" s="57"/>
      <c r="I46" s="60" t="s">
        <v>23</v>
      </c>
      <c r="J46" s="92">
        <v>46022</v>
      </c>
      <c r="K46" s="87">
        <f t="shared" si="28"/>
        <v>97</v>
      </c>
      <c r="L46" s="98"/>
      <c r="M46" s="78">
        <v>1.79</v>
      </c>
      <c r="N46" s="88">
        <f t="shared" si="26"/>
        <v>5327</v>
      </c>
      <c r="O46" s="96"/>
      <c r="P46" s="57"/>
      <c r="Q46" s="18"/>
    </row>
    <row r="47" s="2" customFormat="1" ht="25" customHeight="1" spans="1:17">
      <c r="A47" s="19">
        <v>24</v>
      </c>
      <c r="B47" s="22">
        <v>312</v>
      </c>
      <c r="C47" s="65" t="s">
        <v>76</v>
      </c>
      <c r="D47" s="66" t="s">
        <v>77</v>
      </c>
      <c r="E47" s="25">
        <v>54.58</v>
      </c>
      <c r="F47" s="18">
        <v>10.98</v>
      </c>
      <c r="G47" s="16">
        <f t="shared" si="0"/>
        <v>65.56</v>
      </c>
      <c r="H47" s="27" t="s">
        <v>33</v>
      </c>
      <c r="I47" s="81" t="s">
        <v>22</v>
      </c>
      <c r="J47" s="86">
        <v>45925</v>
      </c>
      <c r="K47" s="87">
        <f t="shared" si="28"/>
        <v>87</v>
      </c>
      <c r="L47" s="87">
        <f>K47+K48</f>
        <v>184</v>
      </c>
      <c r="M47" s="18">
        <v>1.97</v>
      </c>
      <c r="N47" s="88">
        <f t="shared" si="26"/>
        <v>11236</v>
      </c>
      <c r="O47" s="88">
        <f>N47+N48</f>
        <v>21886</v>
      </c>
      <c r="P47" s="89">
        <v>100</v>
      </c>
      <c r="Q47" s="89">
        <f>P47+O47</f>
        <v>21986</v>
      </c>
    </row>
    <row r="48" s="2" customFormat="1" ht="25" customHeight="1" spans="1:17">
      <c r="A48" s="57"/>
      <c r="B48" s="57"/>
      <c r="C48" s="57"/>
      <c r="D48" s="58"/>
      <c r="E48" s="43">
        <v>49.07</v>
      </c>
      <c r="F48" s="44">
        <v>12.27</v>
      </c>
      <c r="G48" s="16">
        <f t="shared" si="0"/>
        <v>61.34</v>
      </c>
      <c r="H48" s="57"/>
      <c r="I48" s="60" t="s">
        <v>23</v>
      </c>
      <c r="J48" s="92">
        <v>46022</v>
      </c>
      <c r="K48" s="87">
        <f t="shared" si="28"/>
        <v>97</v>
      </c>
      <c r="L48" s="98"/>
      <c r="M48" s="78">
        <v>1.79</v>
      </c>
      <c r="N48" s="88">
        <f t="shared" si="26"/>
        <v>10650</v>
      </c>
      <c r="O48" s="96"/>
      <c r="P48" s="57"/>
      <c r="Q48" s="18"/>
    </row>
    <row r="49" s="2" customFormat="1" ht="25" customHeight="1" spans="1:17">
      <c r="A49" s="19">
        <v>25</v>
      </c>
      <c r="B49" s="22">
        <v>316</v>
      </c>
      <c r="C49" s="54" t="s">
        <v>78</v>
      </c>
      <c r="D49" s="55" t="s">
        <v>79</v>
      </c>
      <c r="E49" s="25">
        <v>54.58</v>
      </c>
      <c r="F49" s="18">
        <v>10.98</v>
      </c>
      <c r="G49" s="16">
        <f t="shared" si="0"/>
        <v>65.56</v>
      </c>
      <c r="H49" s="27" t="s">
        <v>80</v>
      </c>
      <c r="I49" s="81" t="s">
        <v>22</v>
      </c>
      <c r="J49" s="86">
        <v>45925</v>
      </c>
      <c r="K49" s="87">
        <f t="shared" si="28"/>
        <v>87</v>
      </c>
      <c r="L49" s="87">
        <f t="shared" ref="L49:L53" si="32">K49+K50</f>
        <v>184</v>
      </c>
      <c r="M49" s="18">
        <v>1.97</v>
      </c>
      <c r="N49" s="88">
        <f t="shared" si="26"/>
        <v>11236</v>
      </c>
      <c r="O49" s="88">
        <f t="shared" ref="O49:O53" si="33">N49+N50</f>
        <v>21886</v>
      </c>
      <c r="P49" s="89">
        <v>100</v>
      </c>
      <c r="Q49" s="89">
        <f t="shared" ref="Q49:Q53" si="34">P49+O49</f>
        <v>21986</v>
      </c>
    </row>
    <row r="50" s="2" customFormat="1" ht="25" customHeight="1" spans="1:17">
      <c r="A50" s="57"/>
      <c r="B50" s="57"/>
      <c r="C50" s="57"/>
      <c r="D50" s="58"/>
      <c r="E50" s="43">
        <v>49.07</v>
      </c>
      <c r="F50" s="44">
        <v>12.27</v>
      </c>
      <c r="G50" s="16">
        <f t="shared" si="0"/>
        <v>61.34</v>
      </c>
      <c r="H50" s="57"/>
      <c r="I50" s="60" t="s">
        <v>23</v>
      </c>
      <c r="J50" s="92">
        <v>46022</v>
      </c>
      <c r="K50" s="87">
        <f t="shared" si="28"/>
        <v>97</v>
      </c>
      <c r="L50" s="98"/>
      <c r="M50" s="78">
        <v>1.79</v>
      </c>
      <c r="N50" s="88">
        <f t="shared" si="26"/>
        <v>10650</v>
      </c>
      <c r="O50" s="96"/>
      <c r="P50" s="57"/>
      <c r="Q50" s="18"/>
    </row>
    <row r="51" s="1" customFormat="1" ht="25" customHeight="1" spans="1:17">
      <c r="A51" s="19">
        <v>26</v>
      </c>
      <c r="B51" s="22">
        <v>317</v>
      </c>
      <c r="C51" s="22" t="s">
        <v>81</v>
      </c>
      <c r="D51" s="34" t="s">
        <v>82</v>
      </c>
      <c r="E51" s="25">
        <v>54.58</v>
      </c>
      <c r="F51" s="18">
        <v>10.98</v>
      </c>
      <c r="G51" s="16">
        <f t="shared" si="0"/>
        <v>65.56</v>
      </c>
      <c r="H51" s="27" t="s">
        <v>83</v>
      </c>
      <c r="I51" s="81" t="s">
        <v>22</v>
      </c>
      <c r="J51" s="86">
        <v>45925</v>
      </c>
      <c r="K51" s="87">
        <f t="shared" si="28"/>
        <v>87</v>
      </c>
      <c r="L51" s="87">
        <f>K51+K52</f>
        <v>184</v>
      </c>
      <c r="M51" s="18">
        <v>1.97</v>
      </c>
      <c r="N51" s="88">
        <f t="shared" si="26"/>
        <v>11236</v>
      </c>
      <c r="O51" s="88">
        <f>N51+N52</f>
        <v>21886</v>
      </c>
      <c r="P51" s="89">
        <v>100</v>
      </c>
      <c r="Q51" s="89">
        <f>P51+O51</f>
        <v>21986</v>
      </c>
    </row>
    <row r="52" s="1" customFormat="1" ht="25" customHeight="1" spans="1:17">
      <c r="A52" s="57"/>
      <c r="B52" s="57"/>
      <c r="C52" s="57"/>
      <c r="D52" s="58"/>
      <c r="E52" s="43">
        <v>49.07</v>
      </c>
      <c r="F52" s="44">
        <v>12.27</v>
      </c>
      <c r="G52" s="16">
        <f t="shared" si="0"/>
        <v>61.34</v>
      </c>
      <c r="H52" s="57"/>
      <c r="I52" s="60" t="s">
        <v>23</v>
      </c>
      <c r="J52" s="92">
        <v>46022</v>
      </c>
      <c r="K52" s="87">
        <f t="shared" si="28"/>
        <v>97</v>
      </c>
      <c r="L52" s="98"/>
      <c r="M52" s="78">
        <v>1.79</v>
      </c>
      <c r="N52" s="88">
        <f t="shared" si="26"/>
        <v>10650</v>
      </c>
      <c r="O52" s="96"/>
      <c r="P52" s="57"/>
      <c r="Q52" s="18"/>
    </row>
    <row r="53" s="1" customFormat="1" ht="25" customHeight="1" spans="1:17">
      <c r="A53" s="19">
        <v>27</v>
      </c>
      <c r="B53" s="22">
        <v>319</v>
      </c>
      <c r="C53" s="22" t="s">
        <v>84</v>
      </c>
      <c r="D53" s="34" t="s">
        <v>85</v>
      </c>
      <c r="E53" s="25">
        <v>27.3</v>
      </c>
      <c r="F53" s="18">
        <v>5.49</v>
      </c>
      <c r="G53" s="16">
        <f t="shared" si="0"/>
        <v>32.79</v>
      </c>
      <c r="H53" s="35">
        <v>45296</v>
      </c>
      <c r="I53" s="81" t="s">
        <v>22</v>
      </c>
      <c r="J53" s="86">
        <v>45925</v>
      </c>
      <c r="K53" s="87">
        <f t="shared" si="28"/>
        <v>87</v>
      </c>
      <c r="L53" s="87">
        <f>K53+K54</f>
        <v>184</v>
      </c>
      <c r="M53" s="18">
        <v>1.97</v>
      </c>
      <c r="N53" s="88">
        <f t="shared" si="26"/>
        <v>5620</v>
      </c>
      <c r="O53" s="88">
        <f>N53+N54</f>
        <v>10947</v>
      </c>
      <c r="P53" s="89">
        <v>100</v>
      </c>
      <c r="Q53" s="89">
        <f>P53+O53</f>
        <v>11047</v>
      </c>
    </row>
    <row r="54" s="1" customFormat="1" ht="25" customHeight="1" spans="1:17">
      <c r="A54" s="57"/>
      <c r="B54" s="57"/>
      <c r="C54" s="57"/>
      <c r="D54" s="58"/>
      <c r="E54" s="43">
        <v>24.54</v>
      </c>
      <c r="F54" s="44">
        <v>6.14</v>
      </c>
      <c r="G54" s="16">
        <f t="shared" si="0"/>
        <v>30.68</v>
      </c>
      <c r="H54" s="57"/>
      <c r="I54" s="60" t="s">
        <v>23</v>
      </c>
      <c r="J54" s="92">
        <v>46022</v>
      </c>
      <c r="K54" s="87">
        <f t="shared" si="28"/>
        <v>97</v>
      </c>
      <c r="L54" s="98"/>
      <c r="M54" s="78">
        <v>1.79</v>
      </c>
      <c r="N54" s="88">
        <f t="shared" si="26"/>
        <v>5327</v>
      </c>
      <c r="O54" s="96"/>
      <c r="P54" s="57"/>
      <c r="Q54" s="97"/>
    </row>
    <row r="55" s="1" customFormat="1" ht="25" customHeight="1" spans="1:17">
      <c r="A55" s="19">
        <v>28</v>
      </c>
      <c r="B55" s="22">
        <v>320</v>
      </c>
      <c r="C55" s="22" t="s">
        <v>86</v>
      </c>
      <c r="D55" s="34" t="s">
        <v>87</v>
      </c>
      <c r="E55" s="25">
        <v>54.58</v>
      </c>
      <c r="F55" s="18">
        <v>10.98</v>
      </c>
      <c r="G55" s="16">
        <f t="shared" si="0"/>
        <v>65.56</v>
      </c>
      <c r="H55" s="35">
        <v>45526</v>
      </c>
      <c r="I55" s="81" t="s">
        <v>22</v>
      </c>
      <c r="J55" s="86">
        <v>45925</v>
      </c>
      <c r="K55" s="87">
        <f t="shared" si="28"/>
        <v>87</v>
      </c>
      <c r="L55" s="87">
        <f t="shared" ref="L55:L59" si="35">K55+K56</f>
        <v>176</v>
      </c>
      <c r="M55" s="18">
        <v>1.97</v>
      </c>
      <c r="N55" s="88">
        <f t="shared" si="26"/>
        <v>11236</v>
      </c>
      <c r="O55" s="88">
        <f t="shared" ref="O55:O59" si="36">N55+N56</f>
        <v>21008</v>
      </c>
      <c r="P55" s="89">
        <v>0</v>
      </c>
      <c r="Q55" s="89">
        <f t="shared" ref="Q55:Q59" si="37">P55+O55</f>
        <v>21008</v>
      </c>
    </row>
    <row r="56" s="1" customFormat="1" ht="25" customHeight="1" spans="1:17">
      <c r="A56" s="57"/>
      <c r="B56" s="57"/>
      <c r="C56" s="57"/>
      <c r="D56" s="58"/>
      <c r="E56" s="43">
        <v>49.07</v>
      </c>
      <c r="F56" s="44">
        <v>12.27</v>
      </c>
      <c r="G56" s="16">
        <f t="shared" si="0"/>
        <v>61.34</v>
      </c>
      <c r="H56" s="57"/>
      <c r="I56" s="60" t="s">
        <v>23</v>
      </c>
      <c r="J56" s="92">
        <v>46014</v>
      </c>
      <c r="K56" s="87">
        <f t="shared" si="28"/>
        <v>89</v>
      </c>
      <c r="L56" s="98"/>
      <c r="M56" s="78">
        <v>1.79</v>
      </c>
      <c r="N56" s="88">
        <f t="shared" si="26"/>
        <v>9772</v>
      </c>
      <c r="O56" s="96"/>
      <c r="P56" s="57"/>
      <c r="Q56" s="18"/>
    </row>
    <row r="57" s="1" customFormat="1" ht="25" customHeight="1" spans="1:17">
      <c r="A57" s="19">
        <v>29</v>
      </c>
      <c r="B57" s="22">
        <v>321</v>
      </c>
      <c r="C57" s="22" t="s">
        <v>88</v>
      </c>
      <c r="D57" s="34" t="s">
        <v>89</v>
      </c>
      <c r="E57" s="25">
        <v>54.58</v>
      </c>
      <c r="F57" s="18">
        <v>10.98</v>
      </c>
      <c r="G57" s="16">
        <f t="shared" si="0"/>
        <v>65.56</v>
      </c>
      <c r="H57" s="27" t="s">
        <v>90</v>
      </c>
      <c r="I57" s="81" t="s">
        <v>22</v>
      </c>
      <c r="J57" s="86">
        <v>45925</v>
      </c>
      <c r="K57" s="87">
        <f t="shared" si="28"/>
        <v>87</v>
      </c>
      <c r="L57" s="87">
        <f>K57+K58</f>
        <v>184</v>
      </c>
      <c r="M57" s="18">
        <v>1.97</v>
      </c>
      <c r="N57" s="88">
        <f t="shared" si="26"/>
        <v>11236</v>
      </c>
      <c r="O57" s="88">
        <f>N57+N58</f>
        <v>21886</v>
      </c>
      <c r="P57" s="89">
        <v>100</v>
      </c>
      <c r="Q57" s="89">
        <f>P57+O57</f>
        <v>21986</v>
      </c>
    </row>
    <row r="58" s="1" customFormat="1" ht="25" customHeight="1" spans="1:17">
      <c r="A58" s="57"/>
      <c r="B58" s="57"/>
      <c r="C58" s="57"/>
      <c r="D58" s="58"/>
      <c r="E58" s="43">
        <v>49.07</v>
      </c>
      <c r="F58" s="44">
        <v>12.27</v>
      </c>
      <c r="G58" s="16">
        <f t="shared" si="0"/>
        <v>61.34</v>
      </c>
      <c r="H58" s="57"/>
      <c r="I58" s="60" t="s">
        <v>23</v>
      </c>
      <c r="J58" s="92">
        <v>46022</v>
      </c>
      <c r="K58" s="87">
        <f t="shared" si="28"/>
        <v>97</v>
      </c>
      <c r="L58" s="98"/>
      <c r="M58" s="78">
        <v>1.79</v>
      </c>
      <c r="N58" s="88">
        <f t="shared" si="26"/>
        <v>10650</v>
      </c>
      <c r="O58" s="96"/>
      <c r="P58" s="57"/>
      <c r="Q58" s="18"/>
    </row>
    <row r="59" s="1" customFormat="1" ht="25" customHeight="1" spans="1:17">
      <c r="A59" s="19">
        <v>30</v>
      </c>
      <c r="B59" s="22">
        <v>322</v>
      </c>
      <c r="C59" s="22" t="s">
        <v>91</v>
      </c>
      <c r="D59" s="34" t="s">
        <v>92</v>
      </c>
      <c r="E59" s="25">
        <v>27.3</v>
      </c>
      <c r="F59" s="18">
        <v>5.49</v>
      </c>
      <c r="G59" s="16">
        <f t="shared" si="0"/>
        <v>32.79</v>
      </c>
      <c r="H59" s="27" t="s">
        <v>93</v>
      </c>
      <c r="I59" s="81" t="s">
        <v>22</v>
      </c>
      <c r="J59" s="86">
        <v>45925</v>
      </c>
      <c r="K59" s="87">
        <f t="shared" si="28"/>
        <v>87</v>
      </c>
      <c r="L59" s="87">
        <f>K59+K60</f>
        <v>184</v>
      </c>
      <c r="M59" s="18">
        <v>1.97</v>
      </c>
      <c r="N59" s="88">
        <f t="shared" si="26"/>
        <v>5620</v>
      </c>
      <c r="O59" s="88">
        <f>N59+N60</f>
        <v>11383</v>
      </c>
      <c r="P59" s="89">
        <v>100</v>
      </c>
      <c r="Q59" s="89">
        <f>P59+O59</f>
        <v>11483</v>
      </c>
    </row>
    <row r="60" s="1" customFormat="1" ht="25" customHeight="1" spans="1:17">
      <c r="A60" s="40"/>
      <c r="B60" s="40"/>
      <c r="C60" s="40"/>
      <c r="D60" s="37"/>
      <c r="E60" s="38">
        <v>26.55</v>
      </c>
      <c r="F60" s="39">
        <v>6.64</v>
      </c>
      <c r="G60" s="17">
        <f t="shared" si="0"/>
        <v>33.19</v>
      </c>
      <c r="H60" s="40"/>
      <c r="I60" s="91" t="s">
        <v>23</v>
      </c>
      <c r="J60" s="99">
        <v>46022</v>
      </c>
      <c r="K60" s="100">
        <f t="shared" si="28"/>
        <v>97</v>
      </c>
      <c r="L60" s="98"/>
      <c r="M60" s="78">
        <v>1.79</v>
      </c>
      <c r="N60" s="88">
        <f t="shared" si="26"/>
        <v>5763</v>
      </c>
      <c r="O60" s="98"/>
      <c r="P60" s="57"/>
      <c r="Q60" s="18"/>
    </row>
    <row r="61" s="1" customFormat="1" ht="25" customHeight="1" spans="1:17">
      <c r="A61" s="67">
        <v>31</v>
      </c>
      <c r="B61" s="68">
        <v>324</v>
      </c>
      <c r="C61" s="69" t="s">
        <v>94</v>
      </c>
      <c r="D61" s="70" t="s">
        <v>95</v>
      </c>
      <c r="E61" s="71">
        <v>27.3</v>
      </c>
      <c r="F61" s="44">
        <v>5.49</v>
      </c>
      <c r="G61" s="45">
        <f t="shared" si="0"/>
        <v>32.79</v>
      </c>
      <c r="H61" s="72" t="s">
        <v>96</v>
      </c>
      <c r="I61" s="72" t="s">
        <v>22</v>
      </c>
      <c r="J61" s="92">
        <v>45900</v>
      </c>
      <c r="K61" s="101">
        <f t="shared" si="28"/>
        <v>62</v>
      </c>
      <c r="L61" s="44">
        <f>K61</f>
        <v>62</v>
      </c>
      <c r="M61" s="102">
        <v>1.97</v>
      </c>
      <c r="N61" s="88">
        <f t="shared" si="26"/>
        <v>4005</v>
      </c>
      <c r="O61" s="103">
        <f>N61</f>
        <v>4005</v>
      </c>
      <c r="P61" s="104">
        <v>0</v>
      </c>
      <c r="Q61" s="88">
        <f>P61+N61</f>
        <v>4005</v>
      </c>
    </row>
    <row r="62" s="1" customFormat="1" ht="25" customHeight="1" spans="1:17">
      <c r="A62" s="28">
        <v>32</v>
      </c>
      <c r="B62" s="68"/>
      <c r="C62" s="73" t="s">
        <v>97</v>
      </c>
      <c r="D62" s="74" t="s">
        <v>98</v>
      </c>
      <c r="E62" s="75">
        <v>24.54</v>
      </c>
      <c r="F62" s="76">
        <v>6.14</v>
      </c>
      <c r="G62" s="49">
        <f t="shared" si="0"/>
        <v>30.68</v>
      </c>
      <c r="H62" s="77" t="s">
        <v>45</v>
      </c>
      <c r="I62" s="77" t="s">
        <v>45</v>
      </c>
      <c r="J62" s="105">
        <v>46022</v>
      </c>
      <c r="K62" s="106">
        <f t="shared" si="28"/>
        <v>93</v>
      </c>
      <c r="L62" s="107">
        <v>93</v>
      </c>
      <c r="M62" s="78">
        <v>1.79</v>
      </c>
      <c r="N62" s="88">
        <f t="shared" si="26"/>
        <v>5107</v>
      </c>
      <c r="O62" s="90">
        <v>5107</v>
      </c>
      <c r="P62" s="88">
        <v>0</v>
      </c>
      <c r="Q62" s="78">
        <v>5107</v>
      </c>
    </row>
    <row r="63" s="1" customFormat="1" ht="25" customHeight="1" spans="1:17">
      <c r="A63" s="78">
        <v>33</v>
      </c>
      <c r="B63" s="25">
        <v>326</v>
      </c>
      <c r="C63" s="79" t="s">
        <v>99</v>
      </c>
      <c r="D63" s="80" t="s">
        <v>100</v>
      </c>
      <c r="E63" s="25">
        <v>54.58</v>
      </c>
      <c r="F63" s="18">
        <v>10.98</v>
      </c>
      <c r="G63" s="16">
        <f t="shared" si="0"/>
        <v>65.56</v>
      </c>
      <c r="H63" s="81" t="s">
        <v>80</v>
      </c>
      <c r="I63" s="81" t="s">
        <v>22</v>
      </c>
      <c r="J63" s="86">
        <v>45881</v>
      </c>
      <c r="K63" s="87">
        <f t="shared" si="28"/>
        <v>43</v>
      </c>
      <c r="L63" s="78">
        <v>43</v>
      </c>
      <c r="M63" s="18">
        <v>1.97</v>
      </c>
      <c r="N63" s="88">
        <f t="shared" si="26"/>
        <v>5554</v>
      </c>
      <c r="O63" s="88">
        <v>5554</v>
      </c>
      <c r="P63" s="88">
        <v>0</v>
      </c>
      <c r="Q63" s="88">
        <f>P63+N63</f>
        <v>5554</v>
      </c>
    </row>
    <row r="64" s="1" customFormat="1" ht="25" customHeight="1" spans="1:17">
      <c r="A64" s="19">
        <v>34</v>
      </c>
      <c r="B64" s="25"/>
      <c r="C64" s="82" t="s">
        <v>101</v>
      </c>
      <c r="D64" s="66" t="s">
        <v>102</v>
      </c>
      <c r="E64" s="43">
        <v>49.07</v>
      </c>
      <c r="F64" s="44">
        <v>12.27</v>
      </c>
      <c r="G64" s="16">
        <f t="shared" si="0"/>
        <v>61.34</v>
      </c>
      <c r="H64" s="60" t="s">
        <v>45</v>
      </c>
      <c r="I64" s="60" t="s">
        <v>45</v>
      </c>
      <c r="J64" s="92">
        <v>46022</v>
      </c>
      <c r="K64" s="87">
        <f t="shared" si="28"/>
        <v>93</v>
      </c>
      <c r="L64" s="19">
        <v>93</v>
      </c>
      <c r="M64" s="78">
        <v>1.79</v>
      </c>
      <c r="N64" s="88">
        <f t="shared" si="26"/>
        <v>10211</v>
      </c>
      <c r="O64" s="89">
        <v>10211</v>
      </c>
      <c r="P64" s="88">
        <v>0</v>
      </c>
      <c r="Q64" s="18">
        <v>10211</v>
      </c>
    </row>
    <row r="65" s="1" customFormat="1" ht="25" customHeight="1" spans="1:17">
      <c r="A65" s="19">
        <v>35</v>
      </c>
      <c r="B65" s="22">
        <v>401</v>
      </c>
      <c r="C65" s="65" t="s">
        <v>103</v>
      </c>
      <c r="D65" s="108" t="s">
        <v>104</v>
      </c>
      <c r="E65" s="25">
        <v>27.3</v>
      </c>
      <c r="F65" s="18">
        <v>5.49</v>
      </c>
      <c r="G65" s="28">
        <f t="shared" si="0"/>
        <v>32.79</v>
      </c>
      <c r="H65" s="27" t="s">
        <v>105</v>
      </c>
      <c r="I65" s="81" t="s">
        <v>22</v>
      </c>
      <c r="J65" s="86">
        <v>45925</v>
      </c>
      <c r="K65" s="87">
        <f t="shared" si="28"/>
        <v>87</v>
      </c>
      <c r="L65" s="100">
        <f t="shared" ref="L65:L69" si="38">K65+K66</f>
        <v>184</v>
      </c>
      <c r="M65" s="18">
        <v>1.97</v>
      </c>
      <c r="N65" s="88">
        <f t="shared" si="26"/>
        <v>5620</v>
      </c>
      <c r="O65" s="89">
        <f t="shared" ref="O65:O69" si="39">N65+N66</f>
        <v>10947</v>
      </c>
      <c r="P65" s="89">
        <v>100</v>
      </c>
      <c r="Q65" s="153">
        <f t="shared" ref="Q65:Q69" si="40">O65+P65</f>
        <v>11047</v>
      </c>
    </row>
    <row r="66" s="1" customFormat="1" ht="25" customHeight="1" spans="1:17">
      <c r="A66" s="57"/>
      <c r="B66" s="57"/>
      <c r="C66" s="57"/>
      <c r="D66" s="58"/>
      <c r="E66" s="43">
        <v>24.54</v>
      </c>
      <c r="F66" s="44">
        <v>6.14</v>
      </c>
      <c r="G66" s="28">
        <f t="shared" si="0"/>
        <v>30.68</v>
      </c>
      <c r="H66" s="57"/>
      <c r="I66" s="60" t="s">
        <v>23</v>
      </c>
      <c r="J66" s="92">
        <v>46022</v>
      </c>
      <c r="K66" s="87">
        <f t="shared" si="28"/>
        <v>97</v>
      </c>
      <c r="L66" s="96"/>
      <c r="M66" s="78">
        <v>1.79</v>
      </c>
      <c r="N66" s="88">
        <f t="shared" si="26"/>
        <v>5327</v>
      </c>
      <c r="O66" s="96"/>
      <c r="P66" s="57"/>
      <c r="Q66" s="154"/>
    </row>
    <row r="67" s="3" customFormat="1" ht="25" customHeight="1" spans="1:17">
      <c r="A67" s="19">
        <v>36</v>
      </c>
      <c r="B67" s="22">
        <v>402</v>
      </c>
      <c r="C67" s="23" t="s">
        <v>106</v>
      </c>
      <c r="D67" s="24" t="s">
        <v>107</v>
      </c>
      <c r="E67" s="25">
        <v>54.58</v>
      </c>
      <c r="F67" s="18">
        <v>10.98</v>
      </c>
      <c r="G67" s="28">
        <f t="shared" si="0"/>
        <v>65.56</v>
      </c>
      <c r="H67" s="64">
        <v>45526</v>
      </c>
      <c r="I67" s="81" t="s">
        <v>22</v>
      </c>
      <c r="J67" s="86">
        <v>45925</v>
      </c>
      <c r="K67" s="87">
        <f t="shared" si="28"/>
        <v>87</v>
      </c>
      <c r="L67" s="100">
        <f>K67+K68</f>
        <v>184</v>
      </c>
      <c r="M67" s="18">
        <v>1.97</v>
      </c>
      <c r="N67" s="88">
        <f t="shared" si="26"/>
        <v>11236</v>
      </c>
      <c r="O67" s="89">
        <f>N67+N68</f>
        <v>21886</v>
      </c>
      <c r="P67" s="89">
        <v>100</v>
      </c>
      <c r="Q67" s="153">
        <f>O67+P67</f>
        <v>21986</v>
      </c>
    </row>
    <row r="68" s="3" customFormat="1" ht="25" customHeight="1" spans="1:17">
      <c r="A68" s="57"/>
      <c r="B68" s="57"/>
      <c r="C68" s="57"/>
      <c r="D68" s="58"/>
      <c r="E68" s="43">
        <v>49.07</v>
      </c>
      <c r="F68" s="44">
        <v>12.27</v>
      </c>
      <c r="G68" s="28">
        <f t="shared" si="0"/>
        <v>61.34</v>
      </c>
      <c r="H68" s="57"/>
      <c r="I68" s="60" t="s">
        <v>23</v>
      </c>
      <c r="J68" s="92">
        <v>46022</v>
      </c>
      <c r="K68" s="87">
        <f t="shared" si="28"/>
        <v>97</v>
      </c>
      <c r="L68" s="96"/>
      <c r="M68" s="78">
        <v>1.79</v>
      </c>
      <c r="N68" s="88">
        <f t="shared" si="26"/>
        <v>10650</v>
      </c>
      <c r="O68" s="96"/>
      <c r="P68" s="57"/>
      <c r="Q68" s="154"/>
    </row>
    <row r="69" s="1" customFormat="1" ht="25" customHeight="1" spans="1:17">
      <c r="A69" s="19">
        <v>37</v>
      </c>
      <c r="B69" s="22">
        <v>403</v>
      </c>
      <c r="C69" s="22" t="s">
        <v>108</v>
      </c>
      <c r="D69" s="34" t="s">
        <v>109</v>
      </c>
      <c r="E69" s="25">
        <v>54.58</v>
      </c>
      <c r="F69" s="18">
        <v>10.98</v>
      </c>
      <c r="G69" s="28">
        <f t="shared" si="0"/>
        <v>65.56</v>
      </c>
      <c r="H69" s="27" t="s">
        <v>110</v>
      </c>
      <c r="I69" s="81" t="s">
        <v>22</v>
      </c>
      <c r="J69" s="86">
        <v>45925</v>
      </c>
      <c r="K69" s="87">
        <f t="shared" si="28"/>
        <v>87</v>
      </c>
      <c r="L69" s="100">
        <f>K69+K70</f>
        <v>184</v>
      </c>
      <c r="M69" s="18">
        <v>1.97</v>
      </c>
      <c r="N69" s="88">
        <f t="shared" si="26"/>
        <v>11236</v>
      </c>
      <c r="O69" s="89">
        <f>N69+N70</f>
        <v>21886</v>
      </c>
      <c r="P69" s="89">
        <v>100</v>
      </c>
      <c r="Q69" s="153">
        <f>O69+P69</f>
        <v>21986</v>
      </c>
    </row>
    <row r="70" s="1" customFormat="1" ht="25" customHeight="1" spans="1:17">
      <c r="A70" s="57"/>
      <c r="B70" s="57"/>
      <c r="C70" s="57"/>
      <c r="D70" s="58"/>
      <c r="E70" s="43">
        <v>49.07</v>
      </c>
      <c r="F70" s="44">
        <v>12.27</v>
      </c>
      <c r="G70" s="28">
        <f t="shared" ref="G70:G77" si="41">F70+E70</f>
        <v>61.34</v>
      </c>
      <c r="H70" s="57"/>
      <c r="I70" s="60" t="s">
        <v>23</v>
      </c>
      <c r="J70" s="92">
        <v>46022</v>
      </c>
      <c r="K70" s="87">
        <f t="shared" si="28"/>
        <v>97</v>
      </c>
      <c r="L70" s="96"/>
      <c r="M70" s="78">
        <v>1.79</v>
      </c>
      <c r="N70" s="88">
        <f t="shared" si="26"/>
        <v>10650</v>
      </c>
      <c r="O70" s="96"/>
      <c r="P70" s="57"/>
      <c r="Q70" s="154"/>
    </row>
    <row r="71" s="2" customFormat="1" ht="25" customHeight="1" spans="1:17">
      <c r="A71" s="19">
        <v>38</v>
      </c>
      <c r="B71" s="22">
        <v>406</v>
      </c>
      <c r="C71" s="65" t="s">
        <v>111</v>
      </c>
      <c r="D71" s="66" t="s">
        <v>112</v>
      </c>
      <c r="E71" s="25">
        <v>54.58</v>
      </c>
      <c r="F71" s="18">
        <v>10.98</v>
      </c>
      <c r="G71" s="28">
        <f t="shared" si="41"/>
        <v>65.56</v>
      </c>
      <c r="H71" s="27" t="s">
        <v>113</v>
      </c>
      <c r="I71" s="81" t="s">
        <v>22</v>
      </c>
      <c r="J71" s="86">
        <v>45925</v>
      </c>
      <c r="K71" s="87">
        <f t="shared" si="28"/>
        <v>87</v>
      </c>
      <c r="L71" s="100">
        <f t="shared" ref="L71:L75" si="42">K71+K72</f>
        <v>184</v>
      </c>
      <c r="M71" s="18">
        <v>1.97</v>
      </c>
      <c r="N71" s="88">
        <f t="shared" si="26"/>
        <v>11236</v>
      </c>
      <c r="O71" s="89">
        <f t="shared" ref="O71:O75" si="43">N71+N72</f>
        <v>21886</v>
      </c>
      <c r="P71" s="89">
        <v>100</v>
      </c>
      <c r="Q71" s="153">
        <f t="shared" ref="Q71:Q75" si="44">O71+P71</f>
        <v>21986</v>
      </c>
    </row>
    <row r="72" s="2" customFormat="1" ht="25" customHeight="1" spans="1:17">
      <c r="A72" s="57"/>
      <c r="B72" s="57"/>
      <c r="C72" s="57"/>
      <c r="D72" s="58"/>
      <c r="E72" s="43">
        <v>49.07</v>
      </c>
      <c r="F72" s="44">
        <v>12.27</v>
      </c>
      <c r="G72" s="28">
        <f t="shared" si="41"/>
        <v>61.34</v>
      </c>
      <c r="H72" s="57"/>
      <c r="I72" s="60" t="s">
        <v>23</v>
      </c>
      <c r="J72" s="92">
        <v>46022</v>
      </c>
      <c r="K72" s="87">
        <f t="shared" si="28"/>
        <v>97</v>
      </c>
      <c r="L72" s="96"/>
      <c r="M72" s="78">
        <v>1.79</v>
      </c>
      <c r="N72" s="88">
        <f t="shared" si="26"/>
        <v>10650</v>
      </c>
      <c r="O72" s="96"/>
      <c r="P72" s="57"/>
      <c r="Q72" s="154"/>
    </row>
    <row r="73" s="2" customFormat="1" ht="25" customHeight="1" spans="1:17">
      <c r="A73" s="19">
        <v>39</v>
      </c>
      <c r="B73" s="22">
        <v>407</v>
      </c>
      <c r="C73" s="22" t="s">
        <v>114</v>
      </c>
      <c r="D73" s="34" t="s">
        <v>115</v>
      </c>
      <c r="E73" s="25">
        <v>27.3</v>
      </c>
      <c r="F73" s="18">
        <v>5.49</v>
      </c>
      <c r="G73" s="28">
        <f t="shared" si="41"/>
        <v>32.79</v>
      </c>
      <c r="H73" s="27" t="s">
        <v>116</v>
      </c>
      <c r="I73" s="81" t="s">
        <v>22</v>
      </c>
      <c r="J73" s="86">
        <v>45925</v>
      </c>
      <c r="K73" s="87">
        <f t="shared" si="28"/>
        <v>87</v>
      </c>
      <c r="L73" s="100">
        <f>K73+K74</f>
        <v>184</v>
      </c>
      <c r="M73" s="18">
        <v>1.97</v>
      </c>
      <c r="N73" s="88">
        <f t="shared" si="26"/>
        <v>5620</v>
      </c>
      <c r="O73" s="89">
        <f>N73+N74</f>
        <v>10947</v>
      </c>
      <c r="P73" s="89">
        <v>100</v>
      </c>
      <c r="Q73" s="153">
        <f>O73+P73</f>
        <v>11047</v>
      </c>
    </row>
    <row r="74" s="2" customFormat="1" ht="25" customHeight="1" spans="1:17">
      <c r="A74" s="57"/>
      <c r="B74" s="57"/>
      <c r="C74" s="57"/>
      <c r="D74" s="58"/>
      <c r="E74" s="43">
        <v>24.54</v>
      </c>
      <c r="F74" s="44">
        <v>6.14</v>
      </c>
      <c r="G74" s="28">
        <f t="shared" si="41"/>
        <v>30.68</v>
      </c>
      <c r="H74" s="57"/>
      <c r="I74" s="60" t="s">
        <v>23</v>
      </c>
      <c r="J74" s="92">
        <v>46022</v>
      </c>
      <c r="K74" s="87">
        <f t="shared" si="28"/>
        <v>97</v>
      </c>
      <c r="L74" s="96"/>
      <c r="M74" s="78">
        <v>1.79</v>
      </c>
      <c r="N74" s="88">
        <f t="shared" si="26"/>
        <v>5327</v>
      </c>
      <c r="O74" s="96"/>
      <c r="P74" s="57"/>
      <c r="Q74" s="154"/>
    </row>
    <row r="75" s="2" customFormat="1" ht="25" customHeight="1" spans="1:17">
      <c r="A75" s="19">
        <v>40</v>
      </c>
      <c r="B75" s="22">
        <v>409</v>
      </c>
      <c r="C75" s="54" t="s">
        <v>117</v>
      </c>
      <c r="D75" s="55" t="s">
        <v>118</v>
      </c>
      <c r="E75" s="25">
        <v>49.77</v>
      </c>
      <c r="F75" s="18">
        <v>10.01</v>
      </c>
      <c r="G75" s="28">
        <f t="shared" si="41"/>
        <v>59.78</v>
      </c>
      <c r="H75" s="27" t="s">
        <v>113</v>
      </c>
      <c r="I75" s="81" t="s">
        <v>22</v>
      </c>
      <c r="J75" s="86">
        <v>45925</v>
      </c>
      <c r="K75" s="87">
        <f t="shared" si="28"/>
        <v>87</v>
      </c>
      <c r="L75" s="100">
        <f>K75+K76</f>
        <v>184</v>
      </c>
      <c r="M75" s="18">
        <v>1.97</v>
      </c>
      <c r="N75" s="88">
        <f t="shared" si="26"/>
        <v>10246</v>
      </c>
      <c r="O75" s="89">
        <f>N75+N76</f>
        <v>19959</v>
      </c>
      <c r="P75" s="89">
        <v>100</v>
      </c>
      <c r="Q75" s="153">
        <f>O75+P75</f>
        <v>20059</v>
      </c>
    </row>
    <row r="76" s="2" customFormat="1" ht="25" customHeight="1" spans="1:17">
      <c r="A76" s="57"/>
      <c r="B76" s="57"/>
      <c r="C76" s="57"/>
      <c r="D76" s="58"/>
      <c r="E76" s="43">
        <v>44.75</v>
      </c>
      <c r="F76" s="44">
        <v>11.19</v>
      </c>
      <c r="G76" s="28">
        <f t="shared" si="41"/>
        <v>55.94</v>
      </c>
      <c r="H76" s="57"/>
      <c r="I76" s="60" t="s">
        <v>23</v>
      </c>
      <c r="J76" s="92">
        <v>46022</v>
      </c>
      <c r="K76" s="87">
        <f t="shared" si="28"/>
        <v>97</v>
      </c>
      <c r="L76" s="96"/>
      <c r="M76" s="78">
        <v>1.79</v>
      </c>
      <c r="N76" s="88">
        <f t="shared" si="26"/>
        <v>9713</v>
      </c>
      <c r="O76" s="96"/>
      <c r="P76" s="57"/>
      <c r="Q76" s="154"/>
    </row>
    <row r="77" s="2" customFormat="1" ht="25" customHeight="1" spans="1:17">
      <c r="A77" s="19">
        <v>41</v>
      </c>
      <c r="B77" s="22">
        <v>410</v>
      </c>
      <c r="C77" s="22" t="s">
        <v>119</v>
      </c>
      <c r="D77" s="109" t="s">
        <v>120</v>
      </c>
      <c r="E77" s="25">
        <v>27.3</v>
      </c>
      <c r="F77" s="18">
        <v>5.49</v>
      </c>
      <c r="G77" s="28">
        <f t="shared" si="41"/>
        <v>32.79</v>
      </c>
      <c r="H77" s="27" t="s">
        <v>26</v>
      </c>
      <c r="I77" s="81" t="s">
        <v>22</v>
      </c>
      <c r="J77" s="86">
        <v>45863</v>
      </c>
      <c r="K77" s="87">
        <f t="shared" si="28"/>
        <v>25</v>
      </c>
      <c r="L77" s="100">
        <v>25</v>
      </c>
      <c r="M77" s="18">
        <v>1.97</v>
      </c>
      <c r="N77" s="88">
        <f t="shared" si="26"/>
        <v>1615</v>
      </c>
      <c r="O77" s="89">
        <f>N77</f>
        <v>1615</v>
      </c>
      <c r="P77" s="88">
        <v>0</v>
      </c>
      <c r="Q77" s="153">
        <f t="shared" ref="Q77:Q80" si="45">O77+P77</f>
        <v>1615</v>
      </c>
    </row>
    <row r="78" s="2" customFormat="1" ht="25" customHeight="1" spans="1:17">
      <c r="A78" s="19">
        <v>42</v>
      </c>
      <c r="B78" s="22">
        <v>412</v>
      </c>
      <c r="C78" s="22" t="s">
        <v>121</v>
      </c>
      <c r="D78" s="34" t="s">
        <v>122</v>
      </c>
      <c r="E78" s="25">
        <v>54.58</v>
      </c>
      <c r="F78" s="110">
        <v>10.98</v>
      </c>
      <c r="G78" s="28">
        <f t="shared" ref="G78:G117" si="46">F78+E78</f>
        <v>65.56</v>
      </c>
      <c r="H78" s="111" t="s">
        <v>83</v>
      </c>
      <c r="I78" s="81" t="s">
        <v>22</v>
      </c>
      <c r="J78" s="86">
        <v>45925</v>
      </c>
      <c r="K78" s="87">
        <f t="shared" ref="K78:K117" si="47">J78-I78+1</f>
        <v>87</v>
      </c>
      <c r="L78" s="100">
        <f t="shared" ref="L78:L82" si="48">K78+K79</f>
        <v>184</v>
      </c>
      <c r="M78" s="18">
        <v>1.97</v>
      </c>
      <c r="N78" s="88">
        <f t="shared" ref="N78:N101" si="49">G78*K78*M78</f>
        <v>11236</v>
      </c>
      <c r="O78" s="89">
        <f t="shared" ref="O78:O82" si="50">N78+N79</f>
        <v>21886</v>
      </c>
      <c r="P78" s="89">
        <v>100</v>
      </c>
      <c r="Q78" s="153">
        <f t="shared" si="45"/>
        <v>21986</v>
      </c>
    </row>
    <row r="79" s="2" customFormat="1" ht="25" customHeight="1" spans="1:17">
      <c r="A79" s="57"/>
      <c r="B79" s="57"/>
      <c r="C79" s="57"/>
      <c r="D79" s="58"/>
      <c r="E79" s="43">
        <v>49.07</v>
      </c>
      <c r="F79" s="112">
        <v>12.27</v>
      </c>
      <c r="G79" s="28">
        <f t="shared" si="46"/>
        <v>61.34</v>
      </c>
      <c r="H79" s="113"/>
      <c r="I79" s="60" t="s">
        <v>23</v>
      </c>
      <c r="J79" s="92">
        <v>46022</v>
      </c>
      <c r="K79" s="87">
        <f t="shared" si="47"/>
        <v>97</v>
      </c>
      <c r="L79" s="96"/>
      <c r="M79" s="78">
        <v>1.79</v>
      </c>
      <c r="N79" s="88">
        <f t="shared" si="49"/>
        <v>10650</v>
      </c>
      <c r="O79" s="96"/>
      <c r="P79" s="57"/>
      <c r="Q79" s="154"/>
    </row>
    <row r="80" s="2" customFormat="1" ht="25" customHeight="1" spans="1:17">
      <c r="A80" s="19">
        <v>43</v>
      </c>
      <c r="B80" s="22">
        <v>413</v>
      </c>
      <c r="C80" s="23" t="s">
        <v>123</v>
      </c>
      <c r="D80" s="24" t="s">
        <v>124</v>
      </c>
      <c r="E80" s="25">
        <v>29.53</v>
      </c>
      <c r="F80" s="18">
        <v>5.94</v>
      </c>
      <c r="G80" s="28">
        <f t="shared" si="46"/>
        <v>35.47</v>
      </c>
      <c r="H80" s="27" t="s">
        <v>21</v>
      </c>
      <c r="I80" s="81" t="s">
        <v>22</v>
      </c>
      <c r="J80" s="86">
        <v>45925</v>
      </c>
      <c r="K80" s="87">
        <f t="shared" si="47"/>
        <v>87</v>
      </c>
      <c r="L80" s="100">
        <f>K80+K81</f>
        <v>184</v>
      </c>
      <c r="M80" s="18">
        <v>1.97</v>
      </c>
      <c r="N80" s="88">
        <f t="shared" si="49"/>
        <v>6079</v>
      </c>
      <c r="O80" s="89">
        <f>N80+N81</f>
        <v>11842</v>
      </c>
      <c r="P80" s="89">
        <v>100</v>
      </c>
      <c r="Q80" s="153">
        <f>O80+P80</f>
        <v>11942</v>
      </c>
    </row>
    <row r="81" s="1" customFormat="1" ht="25" customHeight="1" spans="1:17">
      <c r="A81" s="57"/>
      <c r="B81" s="57"/>
      <c r="C81" s="57"/>
      <c r="D81" s="58"/>
      <c r="E81" s="43">
        <v>26.55</v>
      </c>
      <c r="F81" s="44">
        <v>6.64</v>
      </c>
      <c r="G81" s="18">
        <f t="shared" si="46"/>
        <v>33.19</v>
      </c>
      <c r="H81" s="57"/>
      <c r="I81" s="60" t="s">
        <v>23</v>
      </c>
      <c r="J81" s="92">
        <v>46022</v>
      </c>
      <c r="K81" s="87">
        <f t="shared" si="47"/>
        <v>97</v>
      </c>
      <c r="L81" s="96"/>
      <c r="M81" s="78">
        <v>1.79</v>
      </c>
      <c r="N81" s="88">
        <f t="shared" si="49"/>
        <v>5763</v>
      </c>
      <c r="O81" s="96"/>
      <c r="P81" s="57"/>
      <c r="Q81" s="154"/>
    </row>
    <row r="82" s="1" customFormat="1" ht="25" customHeight="1" spans="1:17">
      <c r="A82" s="19">
        <v>44</v>
      </c>
      <c r="B82" s="22">
        <v>415</v>
      </c>
      <c r="C82" s="65" t="s">
        <v>125</v>
      </c>
      <c r="D82" s="66" t="s">
        <v>126</v>
      </c>
      <c r="E82" s="25">
        <v>54.58</v>
      </c>
      <c r="F82" s="18">
        <v>10.98</v>
      </c>
      <c r="G82" s="18">
        <f t="shared" si="46"/>
        <v>65.56</v>
      </c>
      <c r="H82" s="114">
        <v>45750</v>
      </c>
      <c r="I82" s="81" t="s">
        <v>22</v>
      </c>
      <c r="J82" s="86">
        <v>45925</v>
      </c>
      <c r="K82" s="87">
        <f t="shared" si="47"/>
        <v>87</v>
      </c>
      <c r="L82" s="100">
        <f>K82+K83</f>
        <v>184</v>
      </c>
      <c r="M82" s="18">
        <v>1.97</v>
      </c>
      <c r="N82" s="88">
        <f t="shared" si="49"/>
        <v>11236</v>
      </c>
      <c r="O82" s="89">
        <f>N82+N83</f>
        <v>21886</v>
      </c>
      <c r="P82" s="89">
        <v>100</v>
      </c>
      <c r="Q82" s="153">
        <f t="shared" ref="Q82:Q86" si="51">O82+P82</f>
        <v>21986</v>
      </c>
    </row>
    <row r="83" s="1" customFormat="1" ht="25" customHeight="1" spans="1:17">
      <c r="A83" s="57"/>
      <c r="B83" s="57"/>
      <c r="C83" s="57"/>
      <c r="D83" s="58"/>
      <c r="E83" s="43">
        <v>49.07</v>
      </c>
      <c r="F83" s="44">
        <v>12.27</v>
      </c>
      <c r="G83" s="18">
        <f t="shared" si="46"/>
        <v>61.34</v>
      </c>
      <c r="H83" s="57"/>
      <c r="I83" s="60" t="s">
        <v>23</v>
      </c>
      <c r="J83" s="92">
        <v>46022</v>
      </c>
      <c r="K83" s="87">
        <f t="shared" si="47"/>
        <v>97</v>
      </c>
      <c r="L83" s="96"/>
      <c r="M83" s="78">
        <v>1.79</v>
      </c>
      <c r="N83" s="88">
        <f t="shared" si="49"/>
        <v>10650</v>
      </c>
      <c r="O83" s="96"/>
      <c r="P83" s="57"/>
      <c r="Q83" s="154"/>
    </row>
    <row r="84" s="1" customFormat="1" ht="25" customHeight="1" spans="1:17">
      <c r="A84" s="19">
        <v>45</v>
      </c>
      <c r="B84" s="22">
        <v>416</v>
      </c>
      <c r="C84" s="23" t="s">
        <v>127</v>
      </c>
      <c r="D84" s="24" t="s">
        <v>128</v>
      </c>
      <c r="E84" s="25">
        <v>54.58</v>
      </c>
      <c r="F84" s="18">
        <v>10.98</v>
      </c>
      <c r="G84" s="18">
        <f t="shared" si="46"/>
        <v>65.56</v>
      </c>
      <c r="H84" s="27" t="s">
        <v>26</v>
      </c>
      <c r="I84" s="81" t="s">
        <v>22</v>
      </c>
      <c r="J84" s="86">
        <v>45925</v>
      </c>
      <c r="K84" s="87">
        <f t="shared" si="47"/>
        <v>87</v>
      </c>
      <c r="L84" s="100">
        <f t="shared" ref="L84:L88" si="52">K84+K85</f>
        <v>184</v>
      </c>
      <c r="M84" s="18">
        <v>1.97</v>
      </c>
      <c r="N84" s="88">
        <f t="shared" si="49"/>
        <v>11236</v>
      </c>
      <c r="O84" s="89">
        <f t="shared" ref="O84:O88" si="53">N84+N85</f>
        <v>21886</v>
      </c>
      <c r="P84" s="89">
        <v>100</v>
      </c>
      <c r="Q84" s="153">
        <f>O84+P84</f>
        <v>21986</v>
      </c>
    </row>
    <row r="85" s="1" customFormat="1" ht="25" customHeight="1" spans="1:17">
      <c r="A85" s="57"/>
      <c r="B85" s="57"/>
      <c r="C85" s="57"/>
      <c r="D85" s="58"/>
      <c r="E85" s="43">
        <v>49.07</v>
      </c>
      <c r="F85" s="44">
        <v>12.27</v>
      </c>
      <c r="G85" s="18">
        <f t="shared" si="46"/>
        <v>61.34</v>
      </c>
      <c r="H85" s="57"/>
      <c r="I85" s="60" t="s">
        <v>23</v>
      </c>
      <c r="J85" s="92">
        <v>46022</v>
      </c>
      <c r="K85" s="87">
        <f t="shared" si="47"/>
        <v>97</v>
      </c>
      <c r="L85" s="96"/>
      <c r="M85" s="78">
        <v>1.79</v>
      </c>
      <c r="N85" s="88">
        <f t="shared" si="49"/>
        <v>10650</v>
      </c>
      <c r="O85" s="96"/>
      <c r="P85" s="57"/>
      <c r="Q85" s="154"/>
    </row>
    <row r="86" s="1" customFormat="1" ht="25" customHeight="1" spans="1:17">
      <c r="A86" s="19">
        <v>46</v>
      </c>
      <c r="B86" s="22">
        <v>419</v>
      </c>
      <c r="C86" s="23" t="s">
        <v>129</v>
      </c>
      <c r="D86" s="24" t="s">
        <v>130</v>
      </c>
      <c r="E86" s="25">
        <v>27.3</v>
      </c>
      <c r="F86" s="18">
        <v>5.49</v>
      </c>
      <c r="G86" s="18">
        <f t="shared" si="46"/>
        <v>32.79</v>
      </c>
      <c r="H86" s="114">
        <v>45236</v>
      </c>
      <c r="I86" s="81" t="s">
        <v>22</v>
      </c>
      <c r="J86" s="86">
        <v>45925</v>
      </c>
      <c r="K86" s="87">
        <f t="shared" si="47"/>
        <v>87</v>
      </c>
      <c r="L86" s="100">
        <f>K86+K87</f>
        <v>184</v>
      </c>
      <c r="M86" s="18">
        <v>1.97</v>
      </c>
      <c r="N86" s="88">
        <f t="shared" si="49"/>
        <v>5620</v>
      </c>
      <c r="O86" s="89">
        <f>N86+N87</f>
        <v>10947</v>
      </c>
      <c r="P86" s="89">
        <v>100</v>
      </c>
      <c r="Q86" s="153">
        <f>O86+P86</f>
        <v>11047</v>
      </c>
    </row>
    <row r="87" s="1" customFormat="1" ht="25" customHeight="1" spans="1:17">
      <c r="A87" s="57"/>
      <c r="B87" s="57"/>
      <c r="C87" s="57"/>
      <c r="D87" s="58"/>
      <c r="E87" s="43">
        <v>24.54</v>
      </c>
      <c r="F87" s="44">
        <v>6.14</v>
      </c>
      <c r="G87" s="18">
        <f t="shared" si="46"/>
        <v>30.68</v>
      </c>
      <c r="H87" s="57"/>
      <c r="I87" s="60" t="s">
        <v>23</v>
      </c>
      <c r="J87" s="92">
        <v>46022</v>
      </c>
      <c r="K87" s="87">
        <f t="shared" si="47"/>
        <v>97</v>
      </c>
      <c r="L87" s="96"/>
      <c r="M87" s="78">
        <v>1.79</v>
      </c>
      <c r="N87" s="88">
        <f t="shared" si="49"/>
        <v>5327</v>
      </c>
      <c r="O87" s="96"/>
      <c r="P87" s="57"/>
      <c r="Q87" s="154"/>
    </row>
    <row r="88" s="1" customFormat="1" ht="25" customHeight="1" spans="1:17">
      <c r="A88" s="19">
        <v>47</v>
      </c>
      <c r="B88" s="22">
        <v>420</v>
      </c>
      <c r="C88" s="23" t="s">
        <v>131</v>
      </c>
      <c r="D88" s="24" t="s">
        <v>132</v>
      </c>
      <c r="E88" s="25">
        <v>54.58</v>
      </c>
      <c r="F88" s="18">
        <v>10.98</v>
      </c>
      <c r="G88" s="18">
        <f t="shared" si="46"/>
        <v>65.56</v>
      </c>
      <c r="H88" s="27" t="s">
        <v>133</v>
      </c>
      <c r="I88" s="81" t="s">
        <v>22</v>
      </c>
      <c r="J88" s="86">
        <v>45925</v>
      </c>
      <c r="K88" s="87">
        <f t="shared" si="47"/>
        <v>87</v>
      </c>
      <c r="L88" s="100">
        <f>K88+K89</f>
        <v>184</v>
      </c>
      <c r="M88" s="18">
        <v>1.97</v>
      </c>
      <c r="N88" s="88">
        <f t="shared" si="49"/>
        <v>11236</v>
      </c>
      <c r="O88" s="89">
        <f>N88+N89</f>
        <v>21886</v>
      </c>
      <c r="P88" s="89">
        <v>100</v>
      </c>
      <c r="Q88" s="153">
        <f t="shared" ref="Q88:Q92" si="54">O88+P88</f>
        <v>21986</v>
      </c>
    </row>
    <row r="89" s="1" customFormat="1" ht="25" customHeight="1" spans="1:17">
      <c r="A89" s="40"/>
      <c r="B89" s="40"/>
      <c r="C89" s="40"/>
      <c r="D89" s="115"/>
      <c r="E89" s="43">
        <v>49.07</v>
      </c>
      <c r="F89" s="44">
        <v>12.27</v>
      </c>
      <c r="G89" s="18">
        <f t="shared" si="46"/>
        <v>61.34</v>
      </c>
      <c r="H89" s="57"/>
      <c r="I89" s="60" t="s">
        <v>23</v>
      </c>
      <c r="J89" s="92">
        <v>46022</v>
      </c>
      <c r="K89" s="87">
        <f t="shared" si="47"/>
        <v>97</v>
      </c>
      <c r="L89" s="96"/>
      <c r="M89" s="78">
        <v>1.79</v>
      </c>
      <c r="N89" s="88">
        <f t="shared" si="49"/>
        <v>10650</v>
      </c>
      <c r="O89" s="96"/>
      <c r="P89" s="57"/>
      <c r="Q89" s="154"/>
    </row>
    <row r="90" s="1" customFormat="1" ht="25" customHeight="1" spans="1:17">
      <c r="A90" s="44">
        <v>48</v>
      </c>
      <c r="B90" s="71">
        <v>421</v>
      </c>
      <c r="C90" s="71" t="s">
        <v>134</v>
      </c>
      <c r="D90" s="116" t="s">
        <v>135</v>
      </c>
      <c r="E90" s="25">
        <v>54.58</v>
      </c>
      <c r="F90" s="18">
        <v>10.98</v>
      </c>
      <c r="G90" s="18">
        <f t="shared" si="46"/>
        <v>65.56</v>
      </c>
      <c r="H90" s="117">
        <v>45352</v>
      </c>
      <c r="I90" s="81" t="s">
        <v>22</v>
      </c>
      <c r="J90" s="86">
        <v>45925</v>
      </c>
      <c r="K90" s="87">
        <f t="shared" si="47"/>
        <v>87</v>
      </c>
      <c r="L90" s="100">
        <f t="shared" ref="L90:L94" si="55">K90+K91</f>
        <v>184</v>
      </c>
      <c r="M90" s="18">
        <v>1.97</v>
      </c>
      <c r="N90" s="88">
        <f t="shared" si="49"/>
        <v>11236</v>
      </c>
      <c r="O90" s="89">
        <f t="shared" ref="O90:O94" si="56">N90+N91</f>
        <v>21886</v>
      </c>
      <c r="P90" s="89">
        <v>100</v>
      </c>
      <c r="Q90" s="153">
        <f>O90+P90</f>
        <v>21986</v>
      </c>
    </row>
    <row r="91" s="1" customFormat="1" ht="25" customHeight="1" spans="1:17">
      <c r="A91" s="53"/>
      <c r="B91" s="53"/>
      <c r="C91" s="53"/>
      <c r="D91" s="115"/>
      <c r="E91" s="43">
        <v>49.07</v>
      </c>
      <c r="F91" s="44">
        <v>12.27</v>
      </c>
      <c r="G91" s="18">
        <f t="shared" si="46"/>
        <v>61.34</v>
      </c>
      <c r="H91" s="40"/>
      <c r="I91" s="60" t="s">
        <v>23</v>
      </c>
      <c r="J91" s="92">
        <v>46022</v>
      </c>
      <c r="K91" s="87">
        <f t="shared" si="47"/>
        <v>97</v>
      </c>
      <c r="L91" s="96"/>
      <c r="M91" s="78">
        <v>1.79</v>
      </c>
      <c r="N91" s="88">
        <f t="shared" si="49"/>
        <v>10650</v>
      </c>
      <c r="O91" s="96"/>
      <c r="P91" s="57"/>
      <c r="Q91" s="154"/>
    </row>
    <row r="92" s="1" customFormat="1" ht="25" customHeight="1" spans="1:17">
      <c r="A92" s="76">
        <v>49</v>
      </c>
      <c r="B92" s="118">
        <v>426</v>
      </c>
      <c r="C92" s="119" t="s">
        <v>136</v>
      </c>
      <c r="D92" s="109" t="s">
        <v>137</v>
      </c>
      <c r="E92" s="120">
        <v>54.58</v>
      </c>
      <c r="F92" s="18">
        <v>10.98</v>
      </c>
      <c r="G92" s="18">
        <f t="shared" si="46"/>
        <v>65.56</v>
      </c>
      <c r="H92" s="35">
        <v>45719</v>
      </c>
      <c r="I92" s="81" t="s">
        <v>22</v>
      </c>
      <c r="J92" s="86">
        <v>45925</v>
      </c>
      <c r="K92" s="87">
        <f t="shared" si="47"/>
        <v>87</v>
      </c>
      <c r="L92" s="100">
        <f>K92+K93</f>
        <v>184</v>
      </c>
      <c r="M92" s="18">
        <v>1.97</v>
      </c>
      <c r="N92" s="88">
        <f t="shared" si="49"/>
        <v>11236</v>
      </c>
      <c r="O92" s="89">
        <f>N92+N93</f>
        <v>21886</v>
      </c>
      <c r="P92" s="89">
        <v>100</v>
      </c>
      <c r="Q92" s="153">
        <f>O92+P92</f>
        <v>21986</v>
      </c>
    </row>
    <row r="93" s="1" customFormat="1" ht="25" customHeight="1" spans="1:17">
      <c r="A93" s="53"/>
      <c r="B93" s="53"/>
      <c r="C93" s="53"/>
      <c r="D93" s="121"/>
      <c r="E93" s="122">
        <v>49.07</v>
      </c>
      <c r="F93" s="44">
        <v>12.27</v>
      </c>
      <c r="G93" s="18">
        <f t="shared" si="46"/>
        <v>61.34</v>
      </c>
      <c r="H93" s="40"/>
      <c r="I93" s="60" t="s">
        <v>23</v>
      </c>
      <c r="J93" s="92">
        <v>46022</v>
      </c>
      <c r="K93" s="87">
        <f t="shared" si="47"/>
        <v>97</v>
      </c>
      <c r="L93" s="96"/>
      <c r="M93" s="78">
        <v>1.79</v>
      </c>
      <c r="N93" s="88">
        <f t="shared" si="49"/>
        <v>10650</v>
      </c>
      <c r="O93" s="96"/>
      <c r="P93" s="57"/>
      <c r="Q93" s="154"/>
    </row>
    <row r="94" s="1" customFormat="1" ht="25" customHeight="1" spans="1:17">
      <c r="A94" s="76">
        <v>50</v>
      </c>
      <c r="B94" s="118">
        <v>428</v>
      </c>
      <c r="C94" s="118" t="s">
        <v>138</v>
      </c>
      <c r="D94" s="123" t="s">
        <v>139</v>
      </c>
      <c r="E94" s="25">
        <v>54.58</v>
      </c>
      <c r="F94" s="18">
        <v>10.98</v>
      </c>
      <c r="G94" s="18">
        <f t="shared" si="46"/>
        <v>65.56</v>
      </c>
      <c r="H94" s="114">
        <v>45027</v>
      </c>
      <c r="I94" s="81" t="s">
        <v>22</v>
      </c>
      <c r="J94" s="86">
        <v>45925</v>
      </c>
      <c r="K94" s="87">
        <f t="shared" si="47"/>
        <v>87</v>
      </c>
      <c r="L94" s="100">
        <f>K94+K95</f>
        <v>184</v>
      </c>
      <c r="M94" s="18">
        <v>1.97</v>
      </c>
      <c r="N94" s="88">
        <f t="shared" si="49"/>
        <v>11236</v>
      </c>
      <c r="O94" s="89">
        <f>N94+N95</f>
        <v>21886</v>
      </c>
      <c r="P94" s="89">
        <v>100</v>
      </c>
      <c r="Q94" s="153">
        <f t="shared" ref="Q94:Q98" si="57">O94+P94</f>
        <v>21986</v>
      </c>
    </row>
    <row r="95" s="1" customFormat="1" ht="25" customHeight="1" spans="1:17">
      <c r="A95" s="53"/>
      <c r="B95" s="53"/>
      <c r="C95" s="53"/>
      <c r="D95" s="115"/>
      <c r="E95" s="43">
        <v>49.07</v>
      </c>
      <c r="F95" s="44">
        <v>12.27</v>
      </c>
      <c r="G95" s="18">
        <f t="shared" si="46"/>
        <v>61.34</v>
      </c>
      <c r="H95" s="40"/>
      <c r="I95" s="60" t="s">
        <v>23</v>
      </c>
      <c r="J95" s="92">
        <v>46022</v>
      </c>
      <c r="K95" s="87">
        <f t="shared" si="47"/>
        <v>97</v>
      </c>
      <c r="L95" s="96"/>
      <c r="M95" s="78">
        <v>1.79</v>
      </c>
      <c r="N95" s="88">
        <f t="shared" si="49"/>
        <v>10650</v>
      </c>
      <c r="O95" s="96"/>
      <c r="P95" s="57"/>
      <c r="Q95" s="154"/>
    </row>
    <row r="96" s="1" customFormat="1" ht="25" customHeight="1" spans="1:17">
      <c r="A96" s="76">
        <v>51</v>
      </c>
      <c r="B96" s="118">
        <v>501</v>
      </c>
      <c r="C96" s="118" t="s">
        <v>140</v>
      </c>
      <c r="D96" s="116" t="s">
        <v>141</v>
      </c>
      <c r="E96" s="25">
        <v>27.3</v>
      </c>
      <c r="F96" s="18">
        <v>5.49</v>
      </c>
      <c r="G96" s="18">
        <f t="shared" si="46"/>
        <v>32.79</v>
      </c>
      <c r="H96" s="114">
        <v>45576</v>
      </c>
      <c r="I96" s="81" t="s">
        <v>22</v>
      </c>
      <c r="J96" s="86">
        <v>45925</v>
      </c>
      <c r="K96" s="87">
        <f t="shared" si="47"/>
        <v>87</v>
      </c>
      <c r="L96" s="100">
        <f t="shared" ref="L96:L100" si="58">K96+K97</f>
        <v>184</v>
      </c>
      <c r="M96" s="18">
        <v>1.97</v>
      </c>
      <c r="N96" s="88">
        <f t="shared" si="49"/>
        <v>5620</v>
      </c>
      <c r="O96" s="89">
        <f t="shared" ref="O96:O100" si="59">N96+N97</f>
        <v>10947</v>
      </c>
      <c r="P96" s="89">
        <v>100</v>
      </c>
      <c r="Q96" s="153">
        <f>O96+P96</f>
        <v>11047</v>
      </c>
    </row>
    <row r="97" s="1" customFormat="1" ht="25" customHeight="1" spans="1:17">
      <c r="A97" s="53"/>
      <c r="B97" s="53"/>
      <c r="C97" s="53"/>
      <c r="D97" s="115"/>
      <c r="E97" s="43">
        <v>24.54</v>
      </c>
      <c r="F97" s="44">
        <v>6.14</v>
      </c>
      <c r="G97" s="18">
        <f t="shared" si="46"/>
        <v>30.68</v>
      </c>
      <c r="H97" s="40"/>
      <c r="I97" s="60" t="s">
        <v>23</v>
      </c>
      <c r="J97" s="92">
        <v>46022</v>
      </c>
      <c r="K97" s="87">
        <f t="shared" si="47"/>
        <v>97</v>
      </c>
      <c r="L97" s="96"/>
      <c r="M97" s="78">
        <v>1.79</v>
      </c>
      <c r="N97" s="88">
        <f t="shared" si="49"/>
        <v>5327</v>
      </c>
      <c r="O97" s="96"/>
      <c r="P97" s="57"/>
      <c r="Q97" s="154"/>
    </row>
    <row r="98" s="1" customFormat="1" ht="25" customHeight="1" spans="1:17">
      <c r="A98" s="76">
        <v>52</v>
      </c>
      <c r="B98" s="118">
        <v>502</v>
      </c>
      <c r="C98" s="75" t="s">
        <v>142</v>
      </c>
      <c r="D98" s="124" t="s">
        <v>143</v>
      </c>
      <c r="E98" s="120">
        <v>54.58</v>
      </c>
      <c r="F98" s="18">
        <v>10.98</v>
      </c>
      <c r="G98" s="18">
        <f t="shared" si="46"/>
        <v>65.56</v>
      </c>
      <c r="H98" s="114">
        <v>45027</v>
      </c>
      <c r="I98" s="81" t="s">
        <v>22</v>
      </c>
      <c r="J98" s="86">
        <v>45925</v>
      </c>
      <c r="K98" s="87">
        <f t="shared" si="47"/>
        <v>87</v>
      </c>
      <c r="L98" s="100">
        <f>K98+K99</f>
        <v>151</v>
      </c>
      <c r="M98" s="18">
        <v>1.97</v>
      </c>
      <c r="N98" s="88">
        <f t="shared" si="49"/>
        <v>11236</v>
      </c>
      <c r="O98" s="89">
        <f>N98+N99</f>
        <v>18263</v>
      </c>
      <c r="P98" s="89">
        <v>0</v>
      </c>
      <c r="Q98" s="153">
        <f>O98+P98</f>
        <v>18263</v>
      </c>
    </row>
    <row r="99" s="1" customFormat="1" ht="25" customHeight="1" spans="1:17">
      <c r="A99" s="53"/>
      <c r="B99" s="53"/>
      <c r="C99" s="53"/>
      <c r="D99" s="121"/>
      <c r="E99" s="122">
        <v>49.07</v>
      </c>
      <c r="F99" s="44">
        <v>12.27</v>
      </c>
      <c r="G99" s="18">
        <f t="shared" si="46"/>
        <v>61.34</v>
      </c>
      <c r="H99" s="40"/>
      <c r="I99" s="60" t="s">
        <v>23</v>
      </c>
      <c r="J99" s="92">
        <v>45989</v>
      </c>
      <c r="K99" s="87">
        <f t="shared" si="47"/>
        <v>64</v>
      </c>
      <c r="L99" s="96"/>
      <c r="M99" s="78">
        <v>1.79</v>
      </c>
      <c r="N99" s="88">
        <f t="shared" si="49"/>
        <v>7027</v>
      </c>
      <c r="O99" s="96"/>
      <c r="P99" s="57"/>
      <c r="Q99" s="154"/>
    </row>
    <row r="100" s="1" customFormat="1" ht="25" customHeight="1" spans="1:17">
      <c r="A100" s="76">
        <v>53</v>
      </c>
      <c r="B100" s="118">
        <v>506</v>
      </c>
      <c r="C100" s="125" t="s">
        <v>144</v>
      </c>
      <c r="D100" s="126" t="s">
        <v>145</v>
      </c>
      <c r="E100" s="25">
        <v>54.58</v>
      </c>
      <c r="F100" s="18">
        <v>10.98</v>
      </c>
      <c r="G100" s="18">
        <f t="shared" si="46"/>
        <v>65.56</v>
      </c>
      <c r="H100" s="127">
        <v>45750</v>
      </c>
      <c r="I100" s="81" t="s">
        <v>22</v>
      </c>
      <c r="J100" s="86">
        <v>45925</v>
      </c>
      <c r="K100" s="87">
        <f t="shared" si="47"/>
        <v>87</v>
      </c>
      <c r="L100" s="100">
        <f>K100+K101</f>
        <v>151</v>
      </c>
      <c r="M100" s="18">
        <v>1.97</v>
      </c>
      <c r="N100" s="88">
        <f t="shared" si="49"/>
        <v>11236</v>
      </c>
      <c r="O100" s="89">
        <f>N100+N101</f>
        <v>18263</v>
      </c>
      <c r="P100" s="89">
        <v>0</v>
      </c>
      <c r="Q100" s="153">
        <f t="shared" ref="Q100:Q104" si="60">O100+P100</f>
        <v>18263</v>
      </c>
    </row>
    <row r="101" s="1" customFormat="1" ht="25" customHeight="1" spans="1:17">
      <c r="A101" s="53"/>
      <c r="B101" s="53"/>
      <c r="C101" s="53"/>
      <c r="D101" s="128"/>
      <c r="E101" s="43">
        <v>49.07</v>
      </c>
      <c r="F101" s="44">
        <v>12.27</v>
      </c>
      <c r="G101" s="18">
        <f t="shared" si="46"/>
        <v>61.34</v>
      </c>
      <c r="H101" s="40"/>
      <c r="I101" s="60" t="s">
        <v>23</v>
      </c>
      <c r="J101" s="92">
        <v>45989</v>
      </c>
      <c r="K101" s="87">
        <f t="shared" si="47"/>
        <v>64</v>
      </c>
      <c r="L101" s="96"/>
      <c r="M101" s="78">
        <v>1.79</v>
      </c>
      <c r="N101" s="88">
        <f t="shared" si="49"/>
        <v>7027</v>
      </c>
      <c r="O101" s="96"/>
      <c r="P101" s="57"/>
      <c r="Q101" s="154"/>
    </row>
    <row r="102" s="1" customFormat="1" ht="25" customHeight="1" spans="1:17">
      <c r="A102" s="76">
        <v>54</v>
      </c>
      <c r="B102" s="118">
        <v>507</v>
      </c>
      <c r="C102" s="118" t="s">
        <v>146</v>
      </c>
      <c r="D102" s="116" t="s">
        <v>147</v>
      </c>
      <c r="E102" s="25">
        <v>49.77</v>
      </c>
      <c r="F102" s="18">
        <v>10.01</v>
      </c>
      <c r="G102" s="18">
        <f t="shared" si="46"/>
        <v>59.78</v>
      </c>
      <c r="H102" s="35">
        <v>45082</v>
      </c>
      <c r="I102" s="81" t="s">
        <v>22</v>
      </c>
      <c r="J102" s="86">
        <v>45925</v>
      </c>
      <c r="K102" s="87">
        <f t="shared" si="47"/>
        <v>87</v>
      </c>
      <c r="L102" s="100">
        <f t="shared" ref="L102:L106" si="61">K102+K103</f>
        <v>184</v>
      </c>
      <c r="M102" s="18">
        <v>1.97</v>
      </c>
      <c r="N102" s="88">
        <f t="shared" ref="N102:N117" si="62">G102*K102*M102</f>
        <v>10246</v>
      </c>
      <c r="O102" s="89">
        <f t="shared" ref="O102:O106" si="63">N102+N103</f>
        <v>19959</v>
      </c>
      <c r="P102" s="89">
        <v>100</v>
      </c>
      <c r="Q102" s="153">
        <f>O102+P102</f>
        <v>20059</v>
      </c>
    </row>
    <row r="103" s="1" customFormat="1" ht="25" customHeight="1" spans="1:17">
      <c r="A103" s="53"/>
      <c r="B103" s="53"/>
      <c r="C103" s="53"/>
      <c r="D103" s="128"/>
      <c r="E103" s="43">
        <v>44.75</v>
      </c>
      <c r="F103" s="44">
        <v>11.19</v>
      </c>
      <c r="G103" s="18">
        <f t="shared" si="46"/>
        <v>55.94</v>
      </c>
      <c r="H103" s="40"/>
      <c r="I103" s="60" t="s">
        <v>23</v>
      </c>
      <c r="J103" s="92">
        <v>46022</v>
      </c>
      <c r="K103" s="87">
        <f t="shared" si="47"/>
        <v>97</v>
      </c>
      <c r="L103" s="96"/>
      <c r="M103" s="78">
        <v>1.79</v>
      </c>
      <c r="N103" s="88">
        <f t="shared" si="62"/>
        <v>9713</v>
      </c>
      <c r="O103" s="96"/>
      <c r="P103" s="57"/>
      <c r="Q103" s="154"/>
    </row>
    <row r="104" s="1" customFormat="1" ht="25" customHeight="1" spans="1:17">
      <c r="A104" s="76">
        <v>55</v>
      </c>
      <c r="B104" s="118">
        <v>510</v>
      </c>
      <c r="C104" s="75" t="s">
        <v>148</v>
      </c>
      <c r="D104" s="129" t="s">
        <v>149</v>
      </c>
      <c r="E104" s="25">
        <v>54.58</v>
      </c>
      <c r="F104" s="18">
        <v>10.98</v>
      </c>
      <c r="G104" s="18">
        <f t="shared" si="46"/>
        <v>65.56</v>
      </c>
      <c r="H104" s="114">
        <v>45236</v>
      </c>
      <c r="I104" s="81" t="s">
        <v>22</v>
      </c>
      <c r="J104" s="86">
        <v>45925</v>
      </c>
      <c r="K104" s="87">
        <f t="shared" si="47"/>
        <v>87</v>
      </c>
      <c r="L104" s="100">
        <f>K104+K105</f>
        <v>184</v>
      </c>
      <c r="M104" s="18">
        <v>1.97</v>
      </c>
      <c r="N104" s="88">
        <f t="shared" si="62"/>
        <v>11236</v>
      </c>
      <c r="O104" s="89">
        <f>N104+N105</f>
        <v>21886</v>
      </c>
      <c r="P104" s="89">
        <v>100</v>
      </c>
      <c r="Q104" s="153">
        <f>O104+P104</f>
        <v>21986</v>
      </c>
    </row>
    <row r="105" s="1" customFormat="1" ht="25" customHeight="1" spans="1:17">
      <c r="A105" s="53"/>
      <c r="B105" s="53"/>
      <c r="C105" s="53"/>
      <c r="D105" s="128"/>
      <c r="E105" s="43">
        <v>49.07</v>
      </c>
      <c r="F105" s="44">
        <v>12.27</v>
      </c>
      <c r="G105" s="18">
        <f t="shared" si="46"/>
        <v>61.34</v>
      </c>
      <c r="H105" s="40"/>
      <c r="I105" s="60" t="s">
        <v>23</v>
      </c>
      <c r="J105" s="92">
        <v>46022</v>
      </c>
      <c r="K105" s="87">
        <f t="shared" si="47"/>
        <v>97</v>
      </c>
      <c r="L105" s="96"/>
      <c r="M105" s="78">
        <v>1.79</v>
      </c>
      <c r="N105" s="88">
        <f t="shared" si="62"/>
        <v>10650</v>
      </c>
      <c r="O105" s="96"/>
      <c r="P105" s="57"/>
      <c r="Q105" s="154"/>
    </row>
    <row r="106" s="1" customFormat="1" ht="25" customHeight="1" spans="1:17">
      <c r="A106" s="76">
        <v>56</v>
      </c>
      <c r="B106" s="118">
        <v>513</v>
      </c>
      <c r="C106" s="130" t="s">
        <v>150</v>
      </c>
      <c r="D106" s="116" t="s">
        <v>151</v>
      </c>
      <c r="E106" s="25">
        <v>27.3</v>
      </c>
      <c r="F106" s="18">
        <v>5.49</v>
      </c>
      <c r="G106" s="18">
        <f t="shared" si="46"/>
        <v>32.79</v>
      </c>
      <c r="H106" s="35">
        <v>45056</v>
      </c>
      <c r="I106" s="81" t="s">
        <v>22</v>
      </c>
      <c r="J106" s="86">
        <v>45925</v>
      </c>
      <c r="K106" s="87">
        <f t="shared" si="47"/>
        <v>87</v>
      </c>
      <c r="L106" s="100">
        <f>K106+K107</f>
        <v>184</v>
      </c>
      <c r="M106" s="18">
        <v>1.97</v>
      </c>
      <c r="N106" s="88">
        <f t="shared" si="62"/>
        <v>5620</v>
      </c>
      <c r="O106" s="89">
        <f>N106+N107</f>
        <v>10947</v>
      </c>
      <c r="P106" s="89">
        <v>100</v>
      </c>
      <c r="Q106" s="153">
        <f t="shared" ref="Q106:Q110" si="64">O106+P106</f>
        <v>11047</v>
      </c>
    </row>
    <row r="107" s="1" customFormat="1" ht="25" customHeight="1" spans="1:17">
      <c r="A107" s="53"/>
      <c r="B107" s="53"/>
      <c r="C107" s="53"/>
      <c r="D107" s="128"/>
      <c r="E107" s="43">
        <v>24.54</v>
      </c>
      <c r="F107" s="44">
        <v>6.14</v>
      </c>
      <c r="G107" s="18">
        <f t="shared" si="46"/>
        <v>30.68</v>
      </c>
      <c r="H107" s="40"/>
      <c r="I107" s="60" t="s">
        <v>23</v>
      </c>
      <c r="J107" s="92">
        <v>46022</v>
      </c>
      <c r="K107" s="87">
        <f t="shared" si="47"/>
        <v>97</v>
      </c>
      <c r="L107" s="96"/>
      <c r="M107" s="78">
        <v>1.79</v>
      </c>
      <c r="N107" s="88">
        <f t="shared" si="62"/>
        <v>5327</v>
      </c>
      <c r="O107" s="96"/>
      <c r="P107" s="57"/>
      <c r="Q107" s="154"/>
    </row>
    <row r="108" s="1" customFormat="1" ht="25" customHeight="1" spans="1:17">
      <c r="A108" s="76">
        <v>57</v>
      </c>
      <c r="B108" s="118">
        <v>514</v>
      </c>
      <c r="C108" s="130" t="s">
        <v>152</v>
      </c>
      <c r="D108" s="116" t="s">
        <v>153</v>
      </c>
      <c r="E108" s="25">
        <v>54.58</v>
      </c>
      <c r="F108" s="18">
        <v>10.98</v>
      </c>
      <c r="G108" s="18">
        <f t="shared" si="46"/>
        <v>65.56</v>
      </c>
      <c r="H108" s="27" t="s">
        <v>26</v>
      </c>
      <c r="I108" s="81" t="s">
        <v>22</v>
      </c>
      <c r="J108" s="86">
        <v>45925</v>
      </c>
      <c r="K108" s="87">
        <f t="shared" si="47"/>
        <v>87</v>
      </c>
      <c r="L108" s="100">
        <f t="shared" ref="L108:L112" si="65">K108+K109</f>
        <v>92</v>
      </c>
      <c r="M108" s="18">
        <v>1.97</v>
      </c>
      <c r="N108" s="88">
        <f t="shared" si="62"/>
        <v>11236</v>
      </c>
      <c r="O108" s="89">
        <f t="shared" ref="O108:O112" si="66">N108+N109</f>
        <v>11785</v>
      </c>
      <c r="P108" s="89">
        <v>0</v>
      </c>
      <c r="Q108" s="153">
        <f>O108+P108</f>
        <v>11785</v>
      </c>
    </row>
    <row r="109" s="1" customFormat="1" ht="25" customHeight="1" spans="1:17">
      <c r="A109" s="53"/>
      <c r="B109" s="53"/>
      <c r="C109" s="53"/>
      <c r="D109" s="128"/>
      <c r="E109" s="43">
        <v>49.07</v>
      </c>
      <c r="F109" s="44">
        <v>12.27</v>
      </c>
      <c r="G109" s="18">
        <f t="shared" si="46"/>
        <v>61.34</v>
      </c>
      <c r="H109" s="40"/>
      <c r="I109" s="60" t="s">
        <v>23</v>
      </c>
      <c r="J109" s="92">
        <v>45930</v>
      </c>
      <c r="K109" s="87">
        <f t="shared" si="47"/>
        <v>5</v>
      </c>
      <c r="L109" s="96"/>
      <c r="M109" s="78">
        <v>1.79</v>
      </c>
      <c r="N109" s="88">
        <f t="shared" si="62"/>
        <v>549</v>
      </c>
      <c r="O109" s="96"/>
      <c r="P109" s="57"/>
      <c r="Q109" s="154"/>
    </row>
    <row r="110" s="1" customFormat="1" ht="25" customHeight="1" spans="1:17">
      <c r="A110" s="76">
        <v>58</v>
      </c>
      <c r="B110" s="118">
        <v>518</v>
      </c>
      <c r="C110" s="119" t="s">
        <v>154</v>
      </c>
      <c r="D110" s="109" t="s">
        <v>155</v>
      </c>
      <c r="E110" s="120">
        <v>27.3</v>
      </c>
      <c r="F110" s="18">
        <v>5.49</v>
      </c>
      <c r="G110" s="18">
        <f t="shared" si="46"/>
        <v>32.79</v>
      </c>
      <c r="H110" s="27" t="s">
        <v>80</v>
      </c>
      <c r="I110" s="81" t="s">
        <v>22</v>
      </c>
      <c r="J110" s="86">
        <v>45925</v>
      </c>
      <c r="K110" s="87">
        <f t="shared" si="47"/>
        <v>87</v>
      </c>
      <c r="L110" s="100">
        <f t="shared" ref="L110:L114" si="67">K110+K111</f>
        <v>184</v>
      </c>
      <c r="M110" s="18">
        <v>1.97</v>
      </c>
      <c r="N110" s="88">
        <f t="shared" si="62"/>
        <v>5620</v>
      </c>
      <c r="O110" s="89">
        <f t="shared" ref="O110:O114" si="68">N110+N111</f>
        <v>10947</v>
      </c>
      <c r="P110" s="89">
        <v>100</v>
      </c>
      <c r="Q110" s="153">
        <f>O110+P110</f>
        <v>11047</v>
      </c>
    </row>
    <row r="111" s="1" customFormat="1" ht="25" customHeight="1" spans="1:17">
      <c r="A111" s="53"/>
      <c r="B111" s="53"/>
      <c r="C111" s="53"/>
      <c r="D111" s="121"/>
      <c r="E111" s="122">
        <v>24.54</v>
      </c>
      <c r="F111" s="44">
        <v>6.14</v>
      </c>
      <c r="G111" s="18">
        <f t="shared" si="46"/>
        <v>30.68</v>
      </c>
      <c r="H111" s="40"/>
      <c r="I111" s="60" t="s">
        <v>23</v>
      </c>
      <c r="J111" s="92">
        <v>46022</v>
      </c>
      <c r="K111" s="87">
        <f t="shared" si="47"/>
        <v>97</v>
      </c>
      <c r="L111" s="96"/>
      <c r="M111" s="78">
        <v>1.79</v>
      </c>
      <c r="N111" s="88">
        <f t="shared" si="62"/>
        <v>5327</v>
      </c>
      <c r="O111" s="96"/>
      <c r="P111" s="40"/>
      <c r="Q111" s="154"/>
    </row>
    <row r="112" s="1" customFormat="1" ht="25" customHeight="1" spans="1:17">
      <c r="A112" s="21">
        <v>59</v>
      </c>
      <c r="B112" s="131">
        <v>520</v>
      </c>
      <c r="C112" s="132" t="s">
        <v>156</v>
      </c>
      <c r="D112" s="123" t="s">
        <v>157</v>
      </c>
      <c r="E112" s="25">
        <v>54.58</v>
      </c>
      <c r="F112" s="18">
        <v>10.98</v>
      </c>
      <c r="G112" s="18">
        <f t="shared" si="46"/>
        <v>65.56</v>
      </c>
      <c r="H112" s="64">
        <v>45027</v>
      </c>
      <c r="I112" s="81" t="s">
        <v>22</v>
      </c>
      <c r="J112" s="86">
        <v>45925</v>
      </c>
      <c r="K112" s="87">
        <f t="shared" si="47"/>
        <v>87</v>
      </c>
      <c r="L112" s="100">
        <f t="shared" ref="L112:L116" si="69">K112+K113</f>
        <v>184</v>
      </c>
      <c r="M112" s="18">
        <v>1.97</v>
      </c>
      <c r="N112" s="88">
        <f t="shared" si="62"/>
        <v>11236</v>
      </c>
      <c r="O112" s="140">
        <f t="shared" ref="O112:O116" si="70">N112+N113</f>
        <v>21886</v>
      </c>
      <c r="P112" s="141">
        <v>100</v>
      </c>
      <c r="Q112" s="153">
        <f t="shared" ref="Q112:Q116" si="71">O112+P112</f>
        <v>21986</v>
      </c>
    </row>
    <row r="113" s="1" customFormat="1" ht="25" customHeight="1" spans="1:17">
      <c r="A113" s="40"/>
      <c r="B113" s="133"/>
      <c r="C113" s="53"/>
      <c r="D113" s="128"/>
      <c r="E113" s="43">
        <v>49.07</v>
      </c>
      <c r="F113" s="44">
        <v>12.27</v>
      </c>
      <c r="G113" s="18">
        <f t="shared" si="46"/>
        <v>61.34</v>
      </c>
      <c r="H113" s="40"/>
      <c r="I113" s="60" t="s">
        <v>23</v>
      </c>
      <c r="J113" s="92">
        <v>46022</v>
      </c>
      <c r="K113" s="87">
        <f t="shared" si="47"/>
        <v>97</v>
      </c>
      <c r="L113" s="96"/>
      <c r="M113" s="78">
        <v>1.79</v>
      </c>
      <c r="N113" s="88">
        <f t="shared" si="62"/>
        <v>10650</v>
      </c>
      <c r="O113" s="142"/>
      <c r="P113" s="143"/>
      <c r="Q113" s="154"/>
    </row>
    <row r="114" s="1" customFormat="1" ht="25" customHeight="1" spans="1:17">
      <c r="A114" s="134">
        <v>60</v>
      </c>
      <c r="B114" s="22">
        <v>524</v>
      </c>
      <c r="C114" s="131" t="s">
        <v>158</v>
      </c>
      <c r="D114" s="135" t="s">
        <v>159</v>
      </c>
      <c r="E114" s="120">
        <v>54.58</v>
      </c>
      <c r="F114" s="18">
        <v>10.98</v>
      </c>
      <c r="G114" s="18">
        <f t="shared" si="46"/>
        <v>65.56</v>
      </c>
      <c r="H114" s="27" t="s">
        <v>55</v>
      </c>
      <c r="I114" s="81" t="s">
        <v>22</v>
      </c>
      <c r="J114" s="86">
        <v>45925</v>
      </c>
      <c r="K114" s="87">
        <f t="shared" si="47"/>
        <v>87</v>
      </c>
      <c r="L114" s="19">
        <f>K114+K115</f>
        <v>184</v>
      </c>
      <c r="M114" s="18">
        <v>1.97</v>
      </c>
      <c r="N114" s="88">
        <f t="shared" si="62"/>
        <v>11236</v>
      </c>
      <c r="O114" s="140">
        <f>N114+N115</f>
        <v>21886</v>
      </c>
      <c r="P114" s="141">
        <v>100</v>
      </c>
      <c r="Q114" s="153">
        <f>O114+P114</f>
        <v>21986</v>
      </c>
    </row>
    <row r="115" s="1" customFormat="1" ht="25" customHeight="1" spans="1:17">
      <c r="A115" s="40"/>
      <c r="B115" s="40"/>
      <c r="C115" s="133"/>
      <c r="D115" s="136"/>
      <c r="E115" s="122">
        <v>49.07</v>
      </c>
      <c r="F115" s="44">
        <v>12.27</v>
      </c>
      <c r="G115" s="18">
        <f t="shared" si="46"/>
        <v>61.34</v>
      </c>
      <c r="H115" s="40"/>
      <c r="I115" s="60" t="s">
        <v>23</v>
      </c>
      <c r="J115" s="92">
        <v>46022</v>
      </c>
      <c r="K115" s="87">
        <f t="shared" si="47"/>
        <v>97</v>
      </c>
      <c r="L115" s="57"/>
      <c r="M115" s="78">
        <v>1.79</v>
      </c>
      <c r="N115" s="88">
        <f t="shared" si="62"/>
        <v>10650</v>
      </c>
      <c r="O115" s="144"/>
      <c r="P115" s="143"/>
      <c r="Q115" s="155"/>
    </row>
    <row r="116" s="1" customFormat="1" ht="25" customHeight="1" spans="1:17">
      <c r="A116" s="137">
        <v>61</v>
      </c>
      <c r="B116" s="71">
        <v>528</v>
      </c>
      <c r="C116" s="71" t="s">
        <v>160</v>
      </c>
      <c r="D116" s="109" t="s">
        <v>161</v>
      </c>
      <c r="E116" s="120">
        <v>54.58</v>
      </c>
      <c r="F116" s="18">
        <v>10.98</v>
      </c>
      <c r="G116" s="110">
        <f t="shared" si="46"/>
        <v>65.56</v>
      </c>
      <c r="H116" s="46">
        <v>45247</v>
      </c>
      <c r="I116" s="145" t="s">
        <v>22</v>
      </c>
      <c r="J116" s="86">
        <v>45925</v>
      </c>
      <c r="K116" s="87">
        <f t="shared" si="47"/>
        <v>87</v>
      </c>
      <c r="L116" s="100">
        <f>K116+K117</f>
        <v>184</v>
      </c>
      <c r="M116" s="19">
        <v>1.97</v>
      </c>
      <c r="N116" s="88">
        <f t="shared" si="62"/>
        <v>11236</v>
      </c>
      <c r="O116" s="89">
        <f>N116+N117</f>
        <v>21886</v>
      </c>
      <c r="P116" s="146">
        <v>100</v>
      </c>
      <c r="Q116" s="88">
        <f>O116+P116</f>
        <v>21986</v>
      </c>
    </row>
    <row r="117" s="1" customFormat="1" ht="25" customHeight="1" spans="1:17">
      <c r="A117" s="53"/>
      <c r="B117" s="53"/>
      <c r="C117" s="53"/>
      <c r="D117" s="121"/>
      <c r="E117" s="122">
        <v>49.07</v>
      </c>
      <c r="F117" s="44">
        <v>12.27</v>
      </c>
      <c r="G117" s="110">
        <f t="shared" si="46"/>
        <v>61.34</v>
      </c>
      <c r="H117" s="53"/>
      <c r="I117" s="147" t="s">
        <v>23</v>
      </c>
      <c r="J117" s="92">
        <v>46022</v>
      </c>
      <c r="K117" s="87">
        <f t="shared" si="47"/>
        <v>97</v>
      </c>
      <c r="L117" s="142"/>
      <c r="M117" s="148">
        <v>1.79</v>
      </c>
      <c r="N117" s="88">
        <f t="shared" si="62"/>
        <v>10650</v>
      </c>
      <c r="O117" s="149"/>
      <c r="P117" s="150"/>
      <c r="Q117" s="156"/>
    </row>
    <row r="118" s="1" customFormat="1" ht="25" customHeight="1" spans="1:17">
      <c r="A118" s="138"/>
      <c r="B118" s="139"/>
      <c r="C118" s="139"/>
      <c r="D118" s="8"/>
      <c r="E118" s="9"/>
      <c r="F118" s="9"/>
      <c r="G118" s="9"/>
      <c r="K118" s="151"/>
      <c r="N118" s="152">
        <f t="shared" ref="N118:Q118" si="72">SUM(N6:N117)</f>
        <v>908404</v>
      </c>
      <c r="O118" s="152">
        <f t="shared" si="72"/>
        <v>908404</v>
      </c>
      <c r="P118" s="9">
        <f>SUM(P6:P116)</f>
        <v>4500</v>
      </c>
      <c r="Q118" s="157">
        <f>SUM(Q6:Q117)</f>
        <v>912904</v>
      </c>
    </row>
    <row r="119" spans="11:11">
      <c r="K119" s="151"/>
    </row>
    <row r="120" spans="11:11">
      <c r="K120" s="151"/>
    </row>
    <row r="121" spans="11:11">
      <c r="K121" s="151"/>
    </row>
    <row r="122" spans="11:11">
      <c r="K122" s="151"/>
    </row>
    <row r="123" spans="11:11">
      <c r="K123" s="151"/>
    </row>
    <row r="124" spans="11:11">
      <c r="K124" s="151"/>
    </row>
    <row r="125" spans="11:11">
      <c r="K125" s="151"/>
    </row>
    <row r="126" spans="11:11">
      <c r="K126" s="151"/>
    </row>
    <row r="127" spans="11:11">
      <c r="K127" s="151"/>
    </row>
    <row r="128" spans="11:11">
      <c r="K128" s="151"/>
    </row>
    <row r="129" spans="11:11">
      <c r="K129" s="151"/>
    </row>
    <row r="130" spans="11:11">
      <c r="K130" s="151"/>
    </row>
    <row r="131" spans="11:11">
      <c r="K131" s="151"/>
    </row>
    <row r="132" spans="11:11">
      <c r="K132" s="151"/>
    </row>
    <row r="133" spans="11:11">
      <c r="K133" s="151"/>
    </row>
    <row r="134" spans="11:11">
      <c r="K134" s="151"/>
    </row>
    <row r="135" spans="11:11">
      <c r="K135" s="151"/>
    </row>
    <row r="136" spans="11:11">
      <c r="K136" s="151"/>
    </row>
    <row r="137" spans="11:11">
      <c r="K137" s="151"/>
    </row>
    <row r="138" spans="11:11">
      <c r="K138" s="151"/>
    </row>
    <row r="139" spans="11:11">
      <c r="K139" s="151"/>
    </row>
    <row r="140" spans="11:11">
      <c r="K140" s="151"/>
    </row>
    <row r="141" spans="11:11">
      <c r="K141" s="151"/>
    </row>
    <row r="142" spans="11:11">
      <c r="K142" s="151"/>
    </row>
    <row r="143" spans="11:11">
      <c r="K143" s="151"/>
    </row>
    <row r="144" spans="11:11">
      <c r="K144" s="151"/>
    </row>
    <row r="145" spans="11:11">
      <c r="K145" s="151"/>
    </row>
    <row r="146" spans="11:11">
      <c r="K146" s="151"/>
    </row>
    <row r="147" spans="11:11">
      <c r="K147" s="151"/>
    </row>
    <row r="148" spans="11:11">
      <c r="K148" s="151"/>
    </row>
    <row r="149" spans="11:11">
      <c r="K149" s="151"/>
    </row>
    <row r="150" spans="11:11">
      <c r="K150" s="151"/>
    </row>
    <row r="151" spans="11:11">
      <c r="K151" s="151"/>
    </row>
    <row r="152" spans="11:11">
      <c r="K152" s="151"/>
    </row>
    <row r="153" spans="11:11">
      <c r="K153" s="151"/>
    </row>
    <row r="154" spans="11:11">
      <c r="K154" s="151"/>
    </row>
    <row r="155" spans="11:11">
      <c r="K155" s="151"/>
    </row>
    <row r="156" spans="11:11">
      <c r="K156" s="151"/>
    </row>
    <row r="157" spans="11:11">
      <c r="K157" s="151"/>
    </row>
    <row r="158" spans="11:11">
      <c r="K158" s="151"/>
    </row>
    <row r="159" spans="11:11">
      <c r="K159" s="151"/>
    </row>
    <row r="160" spans="11:11">
      <c r="K160" s="151"/>
    </row>
    <row r="161" spans="11:11">
      <c r="K161" s="151"/>
    </row>
    <row r="162" spans="11:11">
      <c r="K162" s="151"/>
    </row>
    <row r="163" spans="11:11">
      <c r="K163" s="151"/>
    </row>
    <row r="164" spans="11:11">
      <c r="K164" s="151"/>
    </row>
    <row r="165" spans="11:11">
      <c r="K165" s="151"/>
    </row>
    <row r="166" spans="11:11">
      <c r="K166" s="151"/>
    </row>
    <row r="167" spans="11:11">
      <c r="K167" s="151"/>
    </row>
    <row r="168" spans="11:11">
      <c r="K168" s="151"/>
    </row>
    <row r="169" spans="11:11">
      <c r="K169" s="151"/>
    </row>
    <row r="170" spans="11:11">
      <c r="K170" s="151"/>
    </row>
    <row r="171" spans="11:11">
      <c r="K171" s="151"/>
    </row>
    <row r="172" spans="11:11">
      <c r="K172" s="151"/>
    </row>
    <row r="173" spans="11:11">
      <c r="K173" s="151"/>
    </row>
    <row r="174" spans="11:11">
      <c r="K174" s="151"/>
    </row>
    <row r="175" spans="11:11">
      <c r="K175" s="151"/>
    </row>
    <row r="176" spans="11:11">
      <c r="K176" s="151"/>
    </row>
    <row r="177" spans="11:11">
      <c r="K177" s="151"/>
    </row>
    <row r="178" spans="11:11">
      <c r="K178" s="151"/>
    </row>
    <row r="179" spans="11:11">
      <c r="K179" s="151"/>
    </row>
    <row r="180" spans="11:11">
      <c r="K180" s="151"/>
    </row>
    <row r="181" spans="11:11">
      <c r="K181" s="151"/>
    </row>
    <row r="182" spans="11:11">
      <c r="K182" s="151"/>
    </row>
    <row r="183" spans="11:11">
      <c r="K183" s="151"/>
    </row>
    <row r="184" spans="11:11">
      <c r="K184" s="151"/>
    </row>
    <row r="185" spans="11:11">
      <c r="K185" s="151"/>
    </row>
    <row r="186" spans="11:11">
      <c r="K186" s="151"/>
    </row>
    <row r="187" spans="11:11">
      <c r="K187" s="151"/>
    </row>
    <row r="188" spans="11:11">
      <c r="K188" s="151"/>
    </row>
    <row r="189" spans="11:11">
      <c r="K189" s="151"/>
    </row>
    <row r="190" spans="11:11">
      <c r="K190" s="151"/>
    </row>
    <row r="191" spans="11:11">
      <c r="K191" s="151"/>
    </row>
    <row r="192" spans="11:11">
      <c r="K192" s="151"/>
    </row>
    <row r="193" spans="11:11">
      <c r="K193" s="151"/>
    </row>
    <row r="194" spans="11:11">
      <c r="K194" s="151"/>
    </row>
    <row r="195" spans="11:11">
      <c r="K195" s="151"/>
    </row>
    <row r="196" spans="11:11">
      <c r="K196" s="151"/>
    </row>
    <row r="197" spans="11:11">
      <c r="K197" s="151"/>
    </row>
    <row r="198" spans="11:11">
      <c r="K198" s="151"/>
    </row>
    <row r="199" spans="11:11">
      <c r="K199" s="151"/>
    </row>
    <row r="200" spans="11:11">
      <c r="K200" s="151"/>
    </row>
    <row r="201" spans="11:11">
      <c r="K201" s="151"/>
    </row>
    <row r="202" spans="11:11">
      <c r="K202" s="151"/>
    </row>
    <row r="203" spans="11:11">
      <c r="K203" s="151"/>
    </row>
    <row r="204" spans="11:11">
      <c r="K204" s="151"/>
    </row>
    <row r="205" spans="11:11">
      <c r="K205" s="151"/>
    </row>
    <row r="206" spans="11:11">
      <c r="K206" s="151"/>
    </row>
    <row r="207" spans="11:11">
      <c r="K207" s="151"/>
    </row>
    <row r="208" spans="11:11">
      <c r="K208" s="151"/>
    </row>
    <row r="209" spans="11:11">
      <c r="K209" s="151"/>
    </row>
    <row r="210" spans="11:11">
      <c r="K210" s="151"/>
    </row>
    <row r="211" spans="11:11">
      <c r="K211" s="151"/>
    </row>
    <row r="212" spans="11:11">
      <c r="K212" s="151"/>
    </row>
    <row r="213" spans="11:11">
      <c r="K213" s="151"/>
    </row>
    <row r="214" spans="11:11">
      <c r="K214" s="151"/>
    </row>
    <row r="215" spans="11:11">
      <c r="K215" s="151"/>
    </row>
    <row r="216" spans="11:11">
      <c r="K216" s="151"/>
    </row>
    <row r="217" spans="11:11">
      <c r="K217" s="151"/>
    </row>
    <row r="218" spans="11:11">
      <c r="K218" s="151"/>
    </row>
    <row r="219" spans="11:11">
      <c r="K219" s="151"/>
    </row>
    <row r="220" spans="11:11">
      <c r="K220" s="151"/>
    </row>
    <row r="221" spans="11:11">
      <c r="K221" s="151"/>
    </row>
    <row r="222" spans="11:11">
      <c r="K222" s="151"/>
    </row>
    <row r="223" spans="11:11">
      <c r="K223" s="151"/>
    </row>
    <row r="224" spans="11:11">
      <c r="K224" s="151"/>
    </row>
    <row r="225" spans="11:11">
      <c r="K225" s="151"/>
    </row>
    <row r="226" spans="11:11">
      <c r="K226" s="151"/>
    </row>
    <row r="227" spans="11:11">
      <c r="K227" s="151"/>
    </row>
    <row r="228" spans="11:11">
      <c r="K228" s="151"/>
    </row>
    <row r="229" spans="11:11">
      <c r="K229" s="151"/>
    </row>
    <row r="230" spans="11:11">
      <c r="K230" s="151"/>
    </row>
    <row r="231" spans="11:11">
      <c r="K231" s="151"/>
    </row>
    <row r="232" spans="11:11">
      <c r="K232" s="151"/>
    </row>
    <row r="233" spans="11:11">
      <c r="K233" s="151"/>
    </row>
    <row r="234" spans="11:11">
      <c r="K234" s="151"/>
    </row>
    <row r="235" spans="11:11">
      <c r="K235" s="151"/>
    </row>
    <row r="236" spans="11:11">
      <c r="K236" s="151"/>
    </row>
    <row r="237" spans="11:11">
      <c r="K237" s="151"/>
    </row>
    <row r="238" spans="11:11">
      <c r="K238" s="151"/>
    </row>
    <row r="239" spans="11:11">
      <c r="K239" s="151"/>
    </row>
    <row r="240" spans="11:11">
      <c r="K240" s="151"/>
    </row>
    <row r="241" spans="11:11">
      <c r="K241" s="151"/>
    </row>
    <row r="242" spans="11:11">
      <c r="K242" s="151"/>
    </row>
    <row r="243" spans="11:11">
      <c r="K243" s="151"/>
    </row>
    <row r="244" spans="11:11">
      <c r="K244" s="151"/>
    </row>
    <row r="245" spans="11:11">
      <c r="K245" s="151"/>
    </row>
    <row r="246" spans="11:11">
      <c r="K246" s="151"/>
    </row>
    <row r="247" spans="11:11">
      <c r="K247" s="151"/>
    </row>
    <row r="248" spans="11:11">
      <c r="K248" s="151"/>
    </row>
    <row r="249" spans="11:11">
      <c r="K249" s="151"/>
    </row>
    <row r="250" spans="11:11">
      <c r="K250" s="151"/>
    </row>
    <row r="251" spans="11:11">
      <c r="K251" s="151"/>
    </row>
    <row r="252" spans="11:11">
      <c r="K252" s="151"/>
    </row>
  </sheetData>
  <mergeCells count="481">
    <mergeCell ref="A2:Q2"/>
    <mergeCell ref="A3:Q3"/>
    <mergeCell ref="A4:A5"/>
    <mergeCell ref="A6:A7"/>
    <mergeCell ref="A8:A9"/>
    <mergeCell ref="A10:A11"/>
    <mergeCell ref="A13:A14"/>
    <mergeCell ref="A15:A16"/>
    <mergeCell ref="A17:A18"/>
    <mergeCell ref="A19:A20"/>
    <mergeCell ref="A23:A24"/>
    <mergeCell ref="A26:A27"/>
    <mergeCell ref="A28:A29"/>
    <mergeCell ref="A30:A31"/>
    <mergeCell ref="A32:A33"/>
    <mergeCell ref="A34:A35"/>
    <mergeCell ref="A36:A37"/>
    <mergeCell ref="A38:A39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5:A66"/>
    <mergeCell ref="A67:A68"/>
    <mergeCell ref="A69:A70"/>
    <mergeCell ref="A71:A72"/>
    <mergeCell ref="A73:A74"/>
    <mergeCell ref="A75:A76"/>
    <mergeCell ref="A78:A79"/>
    <mergeCell ref="A80:A81"/>
    <mergeCell ref="A82:A83"/>
    <mergeCell ref="A84:A85"/>
    <mergeCell ref="A86:A87"/>
    <mergeCell ref="A88:A89"/>
    <mergeCell ref="A90:A91"/>
    <mergeCell ref="A92:A93"/>
    <mergeCell ref="A94:A95"/>
    <mergeCell ref="A96:A97"/>
    <mergeCell ref="A98:A99"/>
    <mergeCell ref="A100:A101"/>
    <mergeCell ref="A102:A103"/>
    <mergeCell ref="A104:A105"/>
    <mergeCell ref="A106:A107"/>
    <mergeCell ref="A108:A109"/>
    <mergeCell ref="A110:A111"/>
    <mergeCell ref="A112:A113"/>
    <mergeCell ref="A114:A115"/>
    <mergeCell ref="A116:A117"/>
    <mergeCell ref="B4:B5"/>
    <mergeCell ref="B6:B7"/>
    <mergeCell ref="B8:B9"/>
    <mergeCell ref="B10:B11"/>
    <mergeCell ref="B13:B14"/>
    <mergeCell ref="B15:B16"/>
    <mergeCell ref="B17:B18"/>
    <mergeCell ref="B19:B20"/>
    <mergeCell ref="B21:B22"/>
    <mergeCell ref="B23:B24"/>
    <mergeCell ref="B26:B27"/>
    <mergeCell ref="B28:B29"/>
    <mergeCell ref="B30:B31"/>
    <mergeCell ref="B32:B33"/>
    <mergeCell ref="B34:B35"/>
    <mergeCell ref="B36:B37"/>
    <mergeCell ref="B38:B39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8:B79"/>
    <mergeCell ref="B80:B81"/>
    <mergeCell ref="B82:B83"/>
    <mergeCell ref="B84:B85"/>
    <mergeCell ref="B86:B87"/>
    <mergeCell ref="B88:B89"/>
    <mergeCell ref="B90:B91"/>
    <mergeCell ref="B92:B93"/>
    <mergeCell ref="B94:B95"/>
    <mergeCell ref="B96:B97"/>
    <mergeCell ref="B98:B99"/>
    <mergeCell ref="B100:B101"/>
    <mergeCell ref="B102:B103"/>
    <mergeCell ref="B104:B105"/>
    <mergeCell ref="B106:B107"/>
    <mergeCell ref="B108:B109"/>
    <mergeCell ref="B110:B111"/>
    <mergeCell ref="B112:B113"/>
    <mergeCell ref="B114:B115"/>
    <mergeCell ref="B116:B117"/>
    <mergeCell ref="C4:C5"/>
    <mergeCell ref="C6:C7"/>
    <mergeCell ref="C8:C9"/>
    <mergeCell ref="C10:C11"/>
    <mergeCell ref="C13:C14"/>
    <mergeCell ref="C15:C16"/>
    <mergeCell ref="C17:C18"/>
    <mergeCell ref="C19:C20"/>
    <mergeCell ref="C23:C24"/>
    <mergeCell ref="C26:C27"/>
    <mergeCell ref="C28:C29"/>
    <mergeCell ref="C30:C31"/>
    <mergeCell ref="C32:C33"/>
    <mergeCell ref="C34:C35"/>
    <mergeCell ref="C36:C37"/>
    <mergeCell ref="C38:C39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5:C66"/>
    <mergeCell ref="C67:C68"/>
    <mergeCell ref="C69:C70"/>
    <mergeCell ref="C71:C72"/>
    <mergeCell ref="C73:C74"/>
    <mergeCell ref="C75:C76"/>
    <mergeCell ref="C78:C79"/>
    <mergeCell ref="C80:C81"/>
    <mergeCell ref="C82:C83"/>
    <mergeCell ref="C84:C85"/>
    <mergeCell ref="C86:C87"/>
    <mergeCell ref="C88:C89"/>
    <mergeCell ref="C90:C91"/>
    <mergeCell ref="C92:C93"/>
    <mergeCell ref="C94:C95"/>
    <mergeCell ref="C96:C97"/>
    <mergeCell ref="C98:C99"/>
    <mergeCell ref="C100:C101"/>
    <mergeCell ref="C102:C103"/>
    <mergeCell ref="C104:C105"/>
    <mergeCell ref="C106:C107"/>
    <mergeCell ref="C108:C109"/>
    <mergeCell ref="C110:C111"/>
    <mergeCell ref="C112:C113"/>
    <mergeCell ref="C114:C115"/>
    <mergeCell ref="C116:C117"/>
    <mergeCell ref="D4:D5"/>
    <mergeCell ref="D6:D7"/>
    <mergeCell ref="D8:D9"/>
    <mergeCell ref="D10:D11"/>
    <mergeCell ref="D13:D14"/>
    <mergeCell ref="D15:D16"/>
    <mergeCell ref="D17:D18"/>
    <mergeCell ref="D19:D20"/>
    <mergeCell ref="D23:D24"/>
    <mergeCell ref="D26:D27"/>
    <mergeCell ref="D28:D29"/>
    <mergeCell ref="D30:D31"/>
    <mergeCell ref="D32:D33"/>
    <mergeCell ref="D34:D35"/>
    <mergeCell ref="D36:D37"/>
    <mergeCell ref="D38:D39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5:D66"/>
    <mergeCell ref="D67:D68"/>
    <mergeCell ref="D69:D70"/>
    <mergeCell ref="D71:D72"/>
    <mergeCell ref="D73:D74"/>
    <mergeCell ref="D75:D76"/>
    <mergeCell ref="D78:D79"/>
    <mergeCell ref="D80:D81"/>
    <mergeCell ref="D82:D83"/>
    <mergeCell ref="D84:D85"/>
    <mergeCell ref="D86:D87"/>
    <mergeCell ref="D88:D89"/>
    <mergeCell ref="D90:D91"/>
    <mergeCell ref="D92:D93"/>
    <mergeCell ref="D94:D95"/>
    <mergeCell ref="D96:D97"/>
    <mergeCell ref="D98:D99"/>
    <mergeCell ref="D100:D101"/>
    <mergeCell ref="D102:D103"/>
    <mergeCell ref="D104:D105"/>
    <mergeCell ref="D106:D107"/>
    <mergeCell ref="D108:D109"/>
    <mergeCell ref="D110:D111"/>
    <mergeCell ref="D112:D113"/>
    <mergeCell ref="D114:D115"/>
    <mergeCell ref="D116:D117"/>
    <mergeCell ref="E4:E5"/>
    <mergeCell ref="F4:F5"/>
    <mergeCell ref="G4:G5"/>
    <mergeCell ref="H4:H5"/>
    <mergeCell ref="H6:H7"/>
    <mergeCell ref="H8:H9"/>
    <mergeCell ref="H10:H11"/>
    <mergeCell ref="H13:H14"/>
    <mergeCell ref="H15:H16"/>
    <mergeCell ref="H17:H18"/>
    <mergeCell ref="H19:H20"/>
    <mergeCell ref="H23:H24"/>
    <mergeCell ref="H26:H27"/>
    <mergeCell ref="H28:H29"/>
    <mergeCell ref="H30:H31"/>
    <mergeCell ref="H32:H33"/>
    <mergeCell ref="H34:H35"/>
    <mergeCell ref="H36:H37"/>
    <mergeCell ref="H38:H39"/>
    <mergeCell ref="H41:H42"/>
    <mergeCell ref="H43:H44"/>
    <mergeCell ref="H45:H46"/>
    <mergeCell ref="H47:H48"/>
    <mergeCell ref="H49:H50"/>
    <mergeCell ref="H51:H52"/>
    <mergeCell ref="H53:H54"/>
    <mergeCell ref="H55:H56"/>
    <mergeCell ref="H57:H58"/>
    <mergeCell ref="H59:H60"/>
    <mergeCell ref="H65:H66"/>
    <mergeCell ref="H67:H68"/>
    <mergeCell ref="H69:H70"/>
    <mergeCell ref="H71:H72"/>
    <mergeCell ref="H73:H74"/>
    <mergeCell ref="H75:H76"/>
    <mergeCell ref="H78:H79"/>
    <mergeCell ref="H80:H81"/>
    <mergeCell ref="H82:H83"/>
    <mergeCell ref="H84:H85"/>
    <mergeCell ref="H86:H87"/>
    <mergeCell ref="H88:H89"/>
    <mergeCell ref="H90:H91"/>
    <mergeCell ref="H92:H93"/>
    <mergeCell ref="H94:H95"/>
    <mergeCell ref="H96:H97"/>
    <mergeCell ref="H98:H99"/>
    <mergeCell ref="H100:H101"/>
    <mergeCell ref="H102:H103"/>
    <mergeCell ref="H104:H105"/>
    <mergeCell ref="H106:H107"/>
    <mergeCell ref="H108:H109"/>
    <mergeCell ref="H110:H111"/>
    <mergeCell ref="H112:H113"/>
    <mergeCell ref="H114:H115"/>
    <mergeCell ref="H116:H117"/>
    <mergeCell ref="I4:I5"/>
    <mergeCell ref="J4:J5"/>
    <mergeCell ref="K4:K5"/>
    <mergeCell ref="L4:L5"/>
    <mergeCell ref="L6:L7"/>
    <mergeCell ref="L8:L9"/>
    <mergeCell ref="L10:L11"/>
    <mergeCell ref="L13:L14"/>
    <mergeCell ref="L15:L16"/>
    <mergeCell ref="L17:L18"/>
    <mergeCell ref="L19:L20"/>
    <mergeCell ref="L23:L24"/>
    <mergeCell ref="L26:L27"/>
    <mergeCell ref="L28:L29"/>
    <mergeCell ref="L30:L31"/>
    <mergeCell ref="L32:L33"/>
    <mergeCell ref="L34:L35"/>
    <mergeCell ref="L36:L37"/>
    <mergeCell ref="L38:L39"/>
    <mergeCell ref="L41:L42"/>
    <mergeCell ref="L43:L44"/>
    <mergeCell ref="L45:L46"/>
    <mergeCell ref="L47:L48"/>
    <mergeCell ref="L49:L50"/>
    <mergeCell ref="L51:L52"/>
    <mergeCell ref="L53:L54"/>
    <mergeCell ref="L55:L56"/>
    <mergeCell ref="L57:L58"/>
    <mergeCell ref="L59:L60"/>
    <mergeCell ref="L65:L66"/>
    <mergeCell ref="L67:L68"/>
    <mergeCell ref="L69:L70"/>
    <mergeCell ref="L71:L72"/>
    <mergeCell ref="L73:L74"/>
    <mergeCell ref="L75:L76"/>
    <mergeCell ref="L78:L79"/>
    <mergeCell ref="L80:L81"/>
    <mergeCell ref="L82:L83"/>
    <mergeCell ref="L84:L85"/>
    <mergeCell ref="L86:L87"/>
    <mergeCell ref="L88:L89"/>
    <mergeCell ref="L90:L91"/>
    <mergeCell ref="L92:L93"/>
    <mergeCell ref="L94:L95"/>
    <mergeCell ref="L96:L97"/>
    <mergeCell ref="L98:L99"/>
    <mergeCell ref="L100:L101"/>
    <mergeCell ref="L102:L103"/>
    <mergeCell ref="L104:L105"/>
    <mergeCell ref="L106:L107"/>
    <mergeCell ref="L108:L109"/>
    <mergeCell ref="L110:L111"/>
    <mergeCell ref="L112:L113"/>
    <mergeCell ref="L114:L115"/>
    <mergeCell ref="L116:L117"/>
    <mergeCell ref="M4:M5"/>
    <mergeCell ref="N4:N5"/>
    <mergeCell ref="O4:O5"/>
    <mergeCell ref="O6:O7"/>
    <mergeCell ref="O8:O9"/>
    <mergeCell ref="O10:O11"/>
    <mergeCell ref="O13:O14"/>
    <mergeCell ref="O15:O16"/>
    <mergeCell ref="O17:O18"/>
    <mergeCell ref="O19:O20"/>
    <mergeCell ref="O23:O24"/>
    <mergeCell ref="O26:O27"/>
    <mergeCell ref="O28:O29"/>
    <mergeCell ref="O30:O31"/>
    <mergeCell ref="O32:O33"/>
    <mergeCell ref="O34:O35"/>
    <mergeCell ref="O36:O37"/>
    <mergeCell ref="O38:O39"/>
    <mergeCell ref="O41:O42"/>
    <mergeCell ref="O43:O44"/>
    <mergeCell ref="O45:O46"/>
    <mergeCell ref="O47:O48"/>
    <mergeCell ref="O49:O50"/>
    <mergeCell ref="O51:O52"/>
    <mergeCell ref="O53:O54"/>
    <mergeCell ref="O55:O56"/>
    <mergeCell ref="O57:O58"/>
    <mergeCell ref="O59:O60"/>
    <mergeCell ref="O65:O66"/>
    <mergeCell ref="O67:O68"/>
    <mergeCell ref="O69:O70"/>
    <mergeCell ref="O71:O72"/>
    <mergeCell ref="O73:O74"/>
    <mergeCell ref="O75:O76"/>
    <mergeCell ref="O78:O79"/>
    <mergeCell ref="O80:O81"/>
    <mergeCell ref="O82:O83"/>
    <mergeCell ref="O84:O85"/>
    <mergeCell ref="O86:O87"/>
    <mergeCell ref="O88:O89"/>
    <mergeCell ref="O90:O91"/>
    <mergeCell ref="O92:O93"/>
    <mergeCell ref="O94:O95"/>
    <mergeCell ref="O96:O97"/>
    <mergeCell ref="O98:O99"/>
    <mergeCell ref="O100:O101"/>
    <mergeCell ref="O102:O103"/>
    <mergeCell ref="O104:O105"/>
    <mergeCell ref="O106:O107"/>
    <mergeCell ref="O108:O109"/>
    <mergeCell ref="O110:O111"/>
    <mergeCell ref="O112:O113"/>
    <mergeCell ref="O114:O115"/>
    <mergeCell ref="O116:O117"/>
    <mergeCell ref="P4:P5"/>
    <mergeCell ref="P6:P7"/>
    <mergeCell ref="P8:P9"/>
    <mergeCell ref="P10:P11"/>
    <mergeCell ref="P13:P14"/>
    <mergeCell ref="P15:P16"/>
    <mergeCell ref="P17:P18"/>
    <mergeCell ref="P19:P20"/>
    <mergeCell ref="P23:P24"/>
    <mergeCell ref="P26:P27"/>
    <mergeCell ref="P28:P29"/>
    <mergeCell ref="P30:P31"/>
    <mergeCell ref="P32:P33"/>
    <mergeCell ref="P34:P35"/>
    <mergeCell ref="P36:P37"/>
    <mergeCell ref="P38:P39"/>
    <mergeCell ref="P41:P42"/>
    <mergeCell ref="P43:P44"/>
    <mergeCell ref="P45:P46"/>
    <mergeCell ref="P47:P48"/>
    <mergeCell ref="P49:P50"/>
    <mergeCell ref="P51:P52"/>
    <mergeCell ref="P53:P54"/>
    <mergeCell ref="P55:P56"/>
    <mergeCell ref="P57:P58"/>
    <mergeCell ref="P59:P60"/>
    <mergeCell ref="P65:P66"/>
    <mergeCell ref="P67:P68"/>
    <mergeCell ref="P69:P70"/>
    <mergeCell ref="P71:P72"/>
    <mergeCell ref="P73:P74"/>
    <mergeCell ref="P75:P76"/>
    <mergeCell ref="P78:P79"/>
    <mergeCell ref="P80:P81"/>
    <mergeCell ref="P82:P83"/>
    <mergeCell ref="P84:P85"/>
    <mergeCell ref="P86:P87"/>
    <mergeCell ref="P88:P89"/>
    <mergeCell ref="P90:P91"/>
    <mergeCell ref="P92:P93"/>
    <mergeCell ref="P94:P95"/>
    <mergeCell ref="P96:P97"/>
    <mergeCell ref="P98:P99"/>
    <mergeCell ref="P100:P101"/>
    <mergeCell ref="P102:P103"/>
    <mergeCell ref="P104:P105"/>
    <mergeCell ref="P106:P107"/>
    <mergeCell ref="P108:P109"/>
    <mergeCell ref="P110:P111"/>
    <mergeCell ref="P112:P113"/>
    <mergeCell ref="P114:P115"/>
    <mergeCell ref="P116:P117"/>
    <mergeCell ref="Q4:Q5"/>
    <mergeCell ref="Q6:Q7"/>
    <mergeCell ref="Q8:Q9"/>
    <mergeCell ref="Q10:Q11"/>
    <mergeCell ref="Q13:Q14"/>
    <mergeCell ref="Q15:Q16"/>
    <mergeCell ref="Q17:Q18"/>
    <mergeCell ref="Q19:Q20"/>
    <mergeCell ref="Q23:Q24"/>
    <mergeCell ref="Q26:Q27"/>
    <mergeCell ref="Q28:Q29"/>
    <mergeCell ref="Q30:Q31"/>
    <mergeCell ref="Q32:Q33"/>
    <mergeCell ref="Q34:Q35"/>
    <mergeCell ref="Q36:Q37"/>
    <mergeCell ref="Q38:Q39"/>
    <mergeCell ref="Q41:Q42"/>
    <mergeCell ref="Q43:Q44"/>
    <mergeCell ref="Q45:Q46"/>
    <mergeCell ref="Q47:Q48"/>
    <mergeCell ref="Q49:Q50"/>
    <mergeCell ref="Q51:Q52"/>
    <mergeCell ref="Q53:Q54"/>
    <mergeCell ref="Q55:Q56"/>
    <mergeCell ref="Q57:Q58"/>
    <mergeCell ref="Q59:Q60"/>
    <mergeCell ref="Q65:Q66"/>
    <mergeCell ref="Q67:Q68"/>
    <mergeCell ref="Q69:Q70"/>
    <mergeCell ref="Q71:Q72"/>
    <mergeCell ref="Q73:Q74"/>
    <mergeCell ref="Q75:Q76"/>
    <mergeCell ref="Q78:Q79"/>
    <mergeCell ref="Q80:Q81"/>
    <mergeCell ref="Q82:Q83"/>
    <mergeCell ref="Q84:Q85"/>
    <mergeCell ref="Q86:Q87"/>
    <mergeCell ref="Q88:Q89"/>
    <mergeCell ref="Q90:Q91"/>
    <mergeCell ref="Q92:Q93"/>
    <mergeCell ref="Q94:Q95"/>
    <mergeCell ref="Q96:Q97"/>
    <mergeCell ref="Q98:Q99"/>
    <mergeCell ref="Q100:Q101"/>
    <mergeCell ref="Q102:Q103"/>
    <mergeCell ref="Q104:Q105"/>
    <mergeCell ref="Q106:Q107"/>
    <mergeCell ref="Q108:Q109"/>
    <mergeCell ref="Q110:Q111"/>
    <mergeCell ref="Q112:Q113"/>
    <mergeCell ref="Q114:Q115"/>
    <mergeCell ref="Q116:Q117"/>
  </mergeCells>
  <dataValidations count="1">
    <dataValidation type="decimal" operator="between" allowBlank="1" showInputMessage="1" showErrorMessage="1" sqref="K8:K1048576"/>
  </dataValidations>
  <pageMargins left="0.393055555555556" right="0.393055555555556" top="0.393055555555556" bottom="0.393055555555556" header="0.297916666666667" footer="0.297916666666667"/>
  <pageSetup paperSize="9" scale="68" fitToHeight="0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</cp:lastModifiedBy>
  <dcterms:created xsi:type="dcterms:W3CDTF">2026-04-28T10:25:00Z</dcterms:created>
  <dcterms:modified xsi:type="dcterms:W3CDTF">2026-04-28T03:41:21Z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4F69EAD4457B482481423A3F43D55663_12</vt:lpwstr>
  </property>
  <property fmtid="{D5CDD505-2E9C-101B-9397-08002B2CF9AE}" pid="3" name="KSOProductBuildVer">
    <vt:lpwstr>2052-11.8.2.11718</vt:lpwstr>
  </property>
  <property fmtid="{D5CDD505-2E9C-101B-9397-08002B2CF9AE}" pid="4" name="CalculationRule">
    <vt:i4>0</vt:i4>
  </property>
</Properties>
</file>