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合2" sheetId="4" r:id="rId1"/>
    <sheet name="房租水电补贴最终" sheetId="6" r:id="rId2"/>
    <sheet name="水电补贴明细表" sheetId="7" r:id="rId3"/>
  </sheets>
  <definedNames>
    <definedName name="_xlnm.Print_Titles" localSheetId="0">合2!$3:$5</definedName>
    <definedName name="_xlnm.Print_Titles" localSheetId="1">房租水电补贴最终!$3:$5</definedName>
    <definedName name="_xlnm.Print_Titles" localSheetId="2">水电补贴明细表!$3:$5</definedName>
  </definedNames>
  <calcPr calcId="144525"/>
</workbook>
</file>

<file path=xl/sharedStrings.xml><?xml version="1.0" encoding="utf-8"?>
<sst xmlns="http://schemas.openxmlformats.org/spreadsheetml/2006/main" count="2060" uniqueCount="284">
  <si>
    <t>井陉县创业孵化基地房租水电补贴明细表</t>
  </si>
  <si>
    <r>
      <rPr>
        <b/>
        <sz val="12"/>
        <color rgb="FF000000"/>
        <rFont val="宋体"/>
        <charset val="134"/>
        <scheme val="minor"/>
      </rPr>
      <t>孵化基地名称：井陉县文旅产业孵化园</t>
    </r>
    <r>
      <rPr>
        <b/>
        <sz val="12"/>
        <color rgb="FF000000"/>
        <rFont val="宋体"/>
        <charset val="134"/>
      </rPr>
      <t xml:space="preserve">        第三方租金评估标准：1.98元/㎡/天    申领补贴起止时间：2023.7.1---2023.12.31                    </t>
    </r>
  </si>
  <si>
    <t>序号</t>
  </si>
  <si>
    <t>房间号</t>
  </si>
  <si>
    <t>姓名</t>
  </si>
  <si>
    <t>身份证号</t>
  </si>
  <si>
    <t>孵化间面积(㎡）</t>
  </si>
  <si>
    <t>公共服务面积(㎡）</t>
  </si>
  <si>
    <t>建筑面积(㎡）</t>
  </si>
  <si>
    <t>补贴面积(㎡）</t>
  </si>
  <si>
    <t>入驻时间</t>
  </si>
  <si>
    <t>补贴起始时间</t>
  </si>
  <si>
    <t>补贴截止时间</t>
  </si>
  <si>
    <t>补贴天数 7.1-9.21</t>
  </si>
  <si>
    <t>补贴天数9.22-12.31</t>
  </si>
  <si>
    <t>补贴
天数</t>
  </si>
  <si>
    <r>
      <rPr>
        <sz val="10.5"/>
        <color rgb="FFFF0000"/>
        <rFont val="宋体"/>
        <charset val="134"/>
        <scheme val="minor"/>
      </rPr>
      <t>房租补贴标准（元/</t>
    </r>
    <r>
      <rPr>
        <sz val="10.5"/>
        <color rgb="FFFF0000"/>
        <rFont val="宋体"/>
        <charset val="134"/>
      </rPr>
      <t>㎡/天）</t>
    </r>
  </si>
  <si>
    <t>补贴面积房租补贴金额（元）</t>
  </si>
  <si>
    <t>水电补贴金额（元）</t>
  </si>
  <si>
    <t>合计金额（元）</t>
  </si>
  <si>
    <t>王恒</t>
  </si>
  <si>
    <t>130121199701150077</t>
  </si>
  <si>
    <t>2022.2.25</t>
  </si>
  <si>
    <t>2023.7.1</t>
  </si>
  <si>
    <t>2023.9.21</t>
  </si>
  <si>
    <t>2023.9.22</t>
  </si>
  <si>
    <t>2023.12.31</t>
  </si>
  <si>
    <t>王胜</t>
  </si>
  <si>
    <t>130121198602190837</t>
  </si>
  <si>
    <t>2023.12.11</t>
  </si>
  <si>
    <t>翟郁洁</t>
  </si>
  <si>
    <t>130121200007270023</t>
  </si>
  <si>
    <t>2023.12.21</t>
  </si>
  <si>
    <t>管青雪</t>
  </si>
  <si>
    <t>130823198910272528</t>
  </si>
  <si>
    <t>2023.3.7</t>
  </si>
  <si>
    <t>朱凯刚</t>
  </si>
  <si>
    <t>130121198202210018</t>
  </si>
  <si>
    <t>冯志花</t>
  </si>
  <si>
    <t>130121197512131222</t>
  </si>
  <si>
    <t>姚芳茹</t>
  </si>
  <si>
    <t>130183199604030726</t>
  </si>
  <si>
    <t>2023.6.14</t>
  </si>
  <si>
    <t>李志国</t>
  </si>
  <si>
    <t>130121198504212617</t>
  </si>
  <si>
    <t>贾志娇</t>
  </si>
  <si>
    <t>130121198712031044</t>
  </si>
  <si>
    <t>蒋改英</t>
  </si>
  <si>
    <t>140321199304184524</t>
  </si>
  <si>
    <t>杜攀飞</t>
  </si>
  <si>
    <t>130121199003053413</t>
  </si>
  <si>
    <t>2022.4.22</t>
  </si>
  <si>
    <t>郑广生</t>
  </si>
  <si>
    <t>130121197212231037</t>
  </si>
  <si>
    <t>2023.10.18</t>
  </si>
  <si>
    <t>樊永珍</t>
  </si>
  <si>
    <t>130121198203161422</t>
  </si>
  <si>
    <t>乔会平</t>
  </si>
  <si>
    <t>130131198807133927</t>
  </si>
  <si>
    <t>仇俊兵</t>
  </si>
  <si>
    <t>130121197406141216</t>
  </si>
  <si>
    <t>高彦红</t>
  </si>
  <si>
    <t>130121198408252846</t>
  </si>
  <si>
    <t>李录庭</t>
  </si>
  <si>
    <t>130121197004103612</t>
  </si>
  <si>
    <t>白彦坤</t>
  </si>
  <si>
    <t>130133197708252427</t>
  </si>
  <si>
    <t>张海明</t>
  </si>
  <si>
    <t>130121197801041610</t>
  </si>
  <si>
    <t>李丽萍</t>
  </si>
  <si>
    <t>130121197903143626</t>
  </si>
  <si>
    <t>高煊</t>
  </si>
  <si>
    <t>130121198708041610</t>
  </si>
  <si>
    <t>杨晓莎</t>
  </si>
  <si>
    <t>130181199410088521</t>
  </si>
  <si>
    <t>柳伟杰</t>
  </si>
  <si>
    <t>130523199202253017</t>
  </si>
  <si>
    <t>2023.4.18</t>
  </si>
  <si>
    <t>潘翠平</t>
  </si>
  <si>
    <t>130121198908102828</t>
  </si>
  <si>
    <t>陈霞霞</t>
  </si>
  <si>
    <t>130121197912080225</t>
  </si>
  <si>
    <t>陈有苗</t>
  </si>
  <si>
    <t xml:space="preserve"> 130121199401110102</t>
  </si>
  <si>
    <t>2023.10.7</t>
  </si>
  <si>
    <t>陈云峰</t>
  </si>
  <si>
    <t>130121198512060238</t>
  </si>
  <si>
    <t>张会宽</t>
  </si>
  <si>
    <t>130121198604242813</t>
  </si>
  <si>
    <t>邢彦彦</t>
  </si>
  <si>
    <t>130121198211280448</t>
  </si>
  <si>
    <t>郝丽君</t>
  </si>
  <si>
    <t>130121198706141669</t>
  </si>
  <si>
    <t xml:space="preserve">张丽梅 </t>
  </si>
  <si>
    <t>130121197608041045</t>
  </si>
  <si>
    <t>岳陈飞</t>
  </si>
  <si>
    <t>130121199608300018</t>
  </si>
  <si>
    <t>荆亚辉</t>
  </si>
  <si>
    <t>130121199007212629</t>
  </si>
  <si>
    <t>高丽宁</t>
  </si>
  <si>
    <t>130121198506262626</t>
  </si>
  <si>
    <t>谷志恒</t>
  </si>
  <si>
    <t>130121198103290219</t>
  </si>
  <si>
    <t>高春</t>
  </si>
  <si>
    <t>13012119860812163X</t>
  </si>
  <si>
    <t>李雪娇</t>
  </si>
  <si>
    <t>130121199409202626</t>
  </si>
  <si>
    <t>王军禄</t>
  </si>
  <si>
    <t>130121197107160214</t>
  </si>
  <si>
    <t>贾双荣</t>
  </si>
  <si>
    <t>130121198002222823</t>
  </si>
  <si>
    <t>贾胜军</t>
  </si>
  <si>
    <t>130121198201010217</t>
  </si>
  <si>
    <t>谷国平</t>
  </si>
  <si>
    <t>130121197312200211</t>
  </si>
  <si>
    <t>2022.9.17</t>
  </si>
  <si>
    <t>王计春</t>
  </si>
  <si>
    <t>130121196601250018</t>
  </si>
  <si>
    <t>王亚军</t>
  </si>
  <si>
    <t>130121198902280818</t>
  </si>
  <si>
    <t>赵彩珍</t>
  </si>
  <si>
    <t>130121197310232623</t>
  </si>
  <si>
    <t>毕欣荣</t>
  </si>
  <si>
    <t>130121198907210421</t>
  </si>
  <si>
    <t>何学彬</t>
  </si>
  <si>
    <t>130132198606183190</t>
  </si>
  <si>
    <t>2023.3.9</t>
  </si>
  <si>
    <t>吴志海</t>
  </si>
  <si>
    <t>13012119820216041X</t>
  </si>
  <si>
    <t xml:space="preserve"> 高贤</t>
  </si>
  <si>
    <t>130121199001142623</t>
  </si>
  <si>
    <t>陈丽丽</t>
  </si>
  <si>
    <t>1301211984033822</t>
  </si>
  <si>
    <t>张卫群</t>
  </si>
  <si>
    <t>130184198711041545</t>
  </si>
  <si>
    <t>赵计来</t>
  </si>
  <si>
    <t>130121197204170414</t>
  </si>
  <si>
    <t>焦晓红</t>
  </si>
  <si>
    <t>130107199308231543</t>
  </si>
  <si>
    <t>安鑫鑫</t>
  </si>
  <si>
    <t>142623199108172017</t>
  </si>
  <si>
    <t>程江涛</t>
  </si>
  <si>
    <t>130121199204200010</t>
  </si>
  <si>
    <t>高峰仙</t>
  </si>
  <si>
    <t>130121198205101060</t>
  </si>
  <si>
    <t>王晓颖</t>
  </si>
  <si>
    <t>130121198503220244</t>
  </si>
  <si>
    <t>翟义凯</t>
  </si>
  <si>
    <t>130121199106050813</t>
  </si>
  <si>
    <t>王浩</t>
  </si>
  <si>
    <t>130107198703171531</t>
  </si>
  <si>
    <t>梁雪刚</t>
  </si>
  <si>
    <t>130121198704181413</t>
  </si>
  <si>
    <t>许晓炜</t>
  </si>
  <si>
    <t>130121198409091626</t>
  </si>
  <si>
    <t>张丽维</t>
  </si>
  <si>
    <t>130123198403030021</t>
  </si>
  <si>
    <t>雍红伟</t>
  </si>
  <si>
    <t>130123198606142763</t>
  </si>
  <si>
    <t>高姜红</t>
  </si>
  <si>
    <t>130130198404261622</t>
  </si>
  <si>
    <t>温欣</t>
  </si>
  <si>
    <t>130131200004200065</t>
  </si>
  <si>
    <t>蒋春媛</t>
  </si>
  <si>
    <t>130121199903163028</t>
  </si>
  <si>
    <t>吴淑丽</t>
  </si>
  <si>
    <t>130121198105011025</t>
  </si>
  <si>
    <t>杜密花</t>
  </si>
  <si>
    <t>130121198811273428</t>
  </si>
  <si>
    <t>赵聚林</t>
  </si>
  <si>
    <t>130107197610181218</t>
  </si>
  <si>
    <t>温天</t>
  </si>
  <si>
    <t>130131200101110037</t>
  </si>
  <si>
    <t>2023.9.9</t>
  </si>
  <si>
    <t>宋庆艳</t>
  </si>
  <si>
    <t>130406198506250644</t>
  </si>
  <si>
    <t>杜晓恒</t>
  </si>
  <si>
    <t>130121199508220010</t>
  </si>
  <si>
    <t>毕飞</t>
  </si>
  <si>
    <t>130121198806251611</t>
  </si>
  <si>
    <t>蔡小康</t>
  </si>
  <si>
    <t>130121199106291019</t>
  </si>
  <si>
    <t>翟志平</t>
  </si>
  <si>
    <t>130121198109090816</t>
  </si>
  <si>
    <t>康娟娟</t>
  </si>
  <si>
    <t>130121198305140024</t>
  </si>
  <si>
    <t>2022.5.20</t>
  </si>
  <si>
    <t>李录明</t>
  </si>
  <si>
    <t>130121197005023016</t>
  </si>
  <si>
    <t>许建</t>
  </si>
  <si>
    <t>130121198106041031</t>
  </si>
  <si>
    <t>邹聪</t>
  </si>
  <si>
    <t>130121199305110049</t>
  </si>
  <si>
    <t>赵亚楠</t>
  </si>
  <si>
    <t>130121198208302618</t>
  </si>
  <si>
    <t>郝会丽</t>
  </si>
  <si>
    <t>130121199004062629</t>
  </si>
  <si>
    <t>张谦明</t>
  </si>
  <si>
    <t>130121197006030015</t>
  </si>
  <si>
    <t>公司名称</t>
  </si>
  <si>
    <t>石家庄恒悦兄弟文化传播有限责任公司</t>
  </si>
  <si>
    <t>井陉华谊文音文化艺术传播俱乐部</t>
  </si>
  <si>
    <t>2023.10.15</t>
  </si>
  <si>
    <t>井陉弦乐文化艺术传播中心</t>
  </si>
  <si>
    <t>石家庄涵雪商贸有限公司</t>
  </si>
  <si>
    <t>井陉县博瑞旅游服务有限公司</t>
  </si>
  <si>
    <t>井陉亿旗商贸有限公司</t>
  </si>
  <si>
    <t>石家庄芳茹意商贸有限公司</t>
  </si>
  <si>
    <t>2023.6.16</t>
  </si>
  <si>
    <t>井陉微木信息技术服务中心</t>
  </si>
  <si>
    <t>石家庄谷润文化传播有限公司</t>
  </si>
  <si>
    <t>井陉新晨华计算机网络服务中心</t>
  </si>
  <si>
    <t>石家庄市坊旭建筑装饰有限公司</t>
  </si>
  <si>
    <t>井陉县利市商贸有限公司</t>
  </si>
  <si>
    <t>河北六桥法律咨询服务有限公司</t>
  </si>
  <si>
    <t>石家庄艺视界文化发展有限公司</t>
  </si>
  <si>
    <t>河北翔江文化发展有限公司</t>
  </si>
  <si>
    <t>石家庄玖升商贸服务有限公司</t>
  </si>
  <si>
    <t>井陉晟融环保科技有限公司</t>
  </si>
  <si>
    <t>井陉晟轩文化传媒有限公司</t>
  </si>
  <si>
    <t>石家庄晟奥商贸有限公司</t>
  </si>
  <si>
    <t>河北昭宇科技有限公司</t>
  </si>
  <si>
    <t>井陉县铁鞋建设有限公司</t>
  </si>
  <si>
    <t>石家庄维阔电力工程有限公司</t>
  </si>
  <si>
    <t>石家庄安若商贸有限公司</t>
  </si>
  <si>
    <t>石家庄航洋船舶服务有限公司</t>
  </si>
  <si>
    <t>130121199401110102</t>
  </si>
  <si>
    <t>井陉创英商贸有限公司</t>
  </si>
  <si>
    <t>石家庄双宽建筑工程有限公司</t>
  </si>
  <si>
    <t>井陉智睿科技有限公司</t>
  </si>
  <si>
    <t>井陉欣乐轩文化发展有限公司</t>
  </si>
  <si>
    <t>石家庄新霸商贸有限公司</t>
  </si>
  <si>
    <t>石家庄赛韦商贸有限公司</t>
  </si>
  <si>
    <t>石家庄万游科技有限公司</t>
  </si>
  <si>
    <t>井陉泓永文化传媒有限公司</t>
  </si>
  <si>
    <t>石家庄跃鸿旅游服务有限公司</t>
  </si>
  <si>
    <t>井陉县春暖花开商贸有限责任公司</t>
  </si>
  <si>
    <t>河北恒月商贸有限公司</t>
  </si>
  <si>
    <t>井陉宏润建设有限公司</t>
  </si>
  <si>
    <t>井陉金浦商贸有限公司</t>
  </si>
  <si>
    <t>井陉县厚荣旅游服务有限公司</t>
  </si>
  <si>
    <t>石家庄搏石建材商贸有限公司</t>
  </si>
  <si>
    <t>井陉卓翔财务服务有限公司</t>
  </si>
  <si>
    <t>石家庄新辰网络科技有限公司</t>
  </si>
  <si>
    <t>井陉鑫沁企业管理服务有限公司</t>
  </si>
  <si>
    <t>石家庄茂憬健康科技有限公司</t>
  </si>
  <si>
    <t>井陉彬彬婚姻服务部</t>
  </si>
  <si>
    <t>石家庄途顺人力资源有限公司</t>
  </si>
  <si>
    <t>井陉陉风阁文化发展有限责任公司</t>
  </si>
  <si>
    <t>井陉蔓藤系情文化传媒有限公司</t>
  </si>
  <si>
    <t>130121198404033822</t>
  </si>
  <si>
    <t>井陉陉风秀文化发展有限责任公司</t>
  </si>
  <si>
    <t>井陉县管渊电子科技有限公司</t>
  </si>
  <si>
    <t>石家庄墨轩装饰设计有限公司</t>
  </si>
  <si>
    <t xml:space="preserve">石家庄东树环保科技有限公司 </t>
  </si>
  <si>
    <t>河北艺文旅游服务有限公司</t>
  </si>
  <si>
    <t>石家庄昌峰科技有限公司</t>
  </si>
  <si>
    <t>井陉县辉腾商贸有限公司</t>
  </si>
  <si>
    <t>石家庄优点异思文化传媒有限公司</t>
  </si>
  <si>
    <t>石家庄浩翔新材料科技有限公司</t>
  </si>
  <si>
    <t>井陉云朵文化艺术策划工作室</t>
  </si>
  <si>
    <t>剧易时空（河北）文化传媒有限公司</t>
  </si>
  <si>
    <t>石家庄逸承文化传媒有限公司</t>
  </si>
  <si>
    <t xml:space="preserve">石家庄灵越文化传播有限公司  </t>
  </si>
  <si>
    <t>石家庄禹望企业管理咨询有限公司</t>
  </si>
  <si>
    <t>130121198404261622</t>
  </si>
  <si>
    <t>井陉欣欣向荣新能源科技有限公司</t>
  </si>
  <si>
    <t>石家庄至赛文化传播有限公司</t>
  </si>
  <si>
    <t>石家庄建鸿商贸有限公司</t>
  </si>
  <si>
    <t>石家庄丽廷建设有限公司</t>
  </si>
  <si>
    <t>石家庄行者无疆文化传媒有限公司</t>
  </si>
  <si>
    <t>石家庄凯登新能源科技有限公司</t>
  </si>
  <si>
    <t>石家庄三木文化传播有限公司</t>
  </si>
  <si>
    <t>井陉毕飞母婴用品店</t>
  </si>
  <si>
    <t>石家庄石个亿商贸有限公司</t>
  </si>
  <si>
    <t>井陉青栀如初劳务中心</t>
  </si>
  <si>
    <t>井陉品胜种植有限公司</t>
  </si>
  <si>
    <t>石家庄禄山农业开发有限公司</t>
  </si>
  <si>
    <t>石家庄莱迪文化传播有限公司</t>
  </si>
  <si>
    <t>井陉县花肆文化传媒有限公司</t>
  </si>
  <si>
    <t>石家庄鸾鸟文化传媒有限公司</t>
  </si>
  <si>
    <t>石家庄鲟帆科技有限公司</t>
  </si>
  <si>
    <t>石家庄璟宸装饰设计有限公司</t>
  </si>
  <si>
    <t>法人签字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</si>
</sst>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仿宋"/>
      <charset val="134"/>
    </font>
    <font>
      <sz val="11"/>
      <color rgb="FF000000"/>
      <name val="宋体"/>
      <charset val="134"/>
    </font>
    <font>
      <sz val="12"/>
      <name val="仿宋"/>
      <charset val="134"/>
    </font>
    <font>
      <b/>
      <sz val="18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.5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0.5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000000"/>
      <name val="宋体"/>
      <charset val="134"/>
    </font>
    <font>
      <sz val="10.5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13" borderId="9" applyNumberFormat="0" applyAlignment="0" applyProtection="0">
      <alignment vertical="center"/>
    </xf>
    <xf numFmtId="0" fontId="31" fillId="13" borderId="5" applyNumberFormat="0" applyAlignment="0" applyProtection="0">
      <alignment vertical="center"/>
    </xf>
    <xf numFmtId="0" fontId="32" fillId="14" borderId="10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31" fontId="9" fillId="0" borderId="1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0" fillId="3" borderId="0" xfId="0" applyFill="1">
      <alignment vertical="center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1" fontId="9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176" fontId="14" fillId="2" borderId="2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 wrapText="1"/>
    </xf>
    <xf numFmtId="31" fontId="9" fillId="3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31" fontId="7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9"/>
  <sheetViews>
    <sheetView workbookViewId="0">
      <selection activeCell="A102" sqref="$A1:$XFD1048576"/>
    </sheetView>
  </sheetViews>
  <sheetFormatPr defaultColWidth="9" defaultRowHeight="13.5"/>
  <cols>
    <col min="1" max="1" width="4.625" customWidth="1"/>
    <col min="2" max="2" width="5.5" style="56" customWidth="1"/>
    <col min="3" max="3" width="7.75" customWidth="1"/>
    <col min="4" max="4" width="21" customWidth="1"/>
    <col min="5" max="5" width="8.25" customWidth="1"/>
    <col min="6" max="6" width="7.875" customWidth="1"/>
    <col min="7" max="7" width="8" style="1" customWidth="1"/>
    <col min="8" max="8" width="8.5" style="3" customWidth="1"/>
    <col min="9" max="9" width="11.75" customWidth="1"/>
    <col min="10" max="10" width="12" customWidth="1"/>
    <col min="11" max="11" width="12.2916666666667" customWidth="1"/>
    <col min="12" max="12" width="7.625" customWidth="1"/>
    <col min="13" max="13" width="8.125" customWidth="1"/>
    <col min="14" max="14" width="6.375" style="54" customWidth="1"/>
    <col min="15" max="15" width="8.375" style="54" customWidth="1"/>
    <col min="16" max="16" width="11.5" style="53" customWidth="1"/>
    <col min="17" max="17" width="11.5" style="54" customWidth="1"/>
    <col min="18" max="19" width="7.875" style="54" customWidth="1"/>
    <col min="20" max="20" width="11.5"/>
    <col min="16384" max="16384" width="9" style="1"/>
  </cols>
  <sheetData>
    <row r="1" ht="22.5" customHeight="1" spans="1:17">
      <c r="A1" s="57" t="s">
        <v>0</v>
      </c>
      <c r="B1" s="58"/>
      <c r="C1" s="57"/>
      <c r="D1" s="57"/>
      <c r="E1" s="57"/>
      <c r="F1" s="57"/>
      <c r="G1" s="4"/>
      <c r="H1" s="59"/>
      <c r="I1" s="57"/>
      <c r="J1" s="57"/>
      <c r="K1" s="57"/>
      <c r="L1" s="57"/>
      <c r="M1" s="57"/>
      <c r="N1" s="59"/>
      <c r="O1" s="59"/>
      <c r="P1" s="88"/>
      <c r="Q1" s="59"/>
    </row>
    <row r="2" customFormat="1" ht="29.25" customHeight="1" spans="1:19">
      <c r="A2" s="60" t="s">
        <v>1</v>
      </c>
      <c r="B2" s="5"/>
      <c r="C2" s="60"/>
      <c r="D2" s="60"/>
      <c r="E2" s="60"/>
      <c r="F2" s="60"/>
      <c r="G2" s="60"/>
      <c r="H2" s="61"/>
      <c r="I2" s="60"/>
      <c r="J2" s="60"/>
      <c r="K2" s="60"/>
      <c r="L2" s="60"/>
      <c r="M2" s="60"/>
      <c r="N2" s="61"/>
      <c r="O2" s="61"/>
      <c r="P2" s="89"/>
      <c r="Q2" s="61"/>
      <c r="R2" s="61"/>
      <c r="S2" s="61"/>
    </row>
    <row r="3" customFormat="1" ht="27" customHeight="1" spans="1:19">
      <c r="A3" s="62" t="s">
        <v>2</v>
      </c>
      <c r="B3" s="63" t="s">
        <v>3</v>
      </c>
      <c r="C3" s="62" t="s">
        <v>4</v>
      </c>
      <c r="D3" s="64" t="s">
        <v>5</v>
      </c>
      <c r="E3" s="62" t="s">
        <v>6</v>
      </c>
      <c r="F3" s="62" t="s">
        <v>7</v>
      </c>
      <c r="G3" s="7" t="s">
        <v>8</v>
      </c>
      <c r="H3" s="23" t="s">
        <v>9</v>
      </c>
      <c r="I3" s="62" t="s">
        <v>10</v>
      </c>
      <c r="J3" s="62" t="s">
        <v>11</v>
      </c>
      <c r="K3" s="62" t="s">
        <v>12</v>
      </c>
      <c r="L3" s="62" t="s">
        <v>13</v>
      </c>
      <c r="M3" s="62" t="s">
        <v>14</v>
      </c>
      <c r="N3" s="90" t="s">
        <v>15</v>
      </c>
      <c r="O3" s="91" t="s">
        <v>16</v>
      </c>
      <c r="P3" s="92" t="s">
        <v>17</v>
      </c>
      <c r="Q3" s="91" t="s">
        <v>17</v>
      </c>
      <c r="R3" s="90" t="s">
        <v>18</v>
      </c>
      <c r="S3" s="91" t="s">
        <v>19</v>
      </c>
    </row>
    <row r="4" customFormat="1" ht="18" customHeight="1" spans="1:19">
      <c r="A4" s="62"/>
      <c r="B4" s="63"/>
      <c r="C4" s="62"/>
      <c r="D4" s="65"/>
      <c r="E4" s="62"/>
      <c r="F4" s="62"/>
      <c r="G4" s="8"/>
      <c r="H4" s="24"/>
      <c r="I4" s="62"/>
      <c r="J4" s="62"/>
      <c r="K4" s="62"/>
      <c r="L4" s="62"/>
      <c r="M4" s="62"/>
      <c r="N4" s="93"/>
      <c r="O4" s="91"/>
      <c r="P4" s="92"/>
      <c r="Q4" s="91"/>
      <c r="R4" s="93"/>
      <c r="S4" s="91"/>
    </row>
    <row r="5" customFormat="1" ht="9" customHeight="1" spans="1:19">
      <c r="A5" s="62"/>
      <c r="B5" s="63"/>
      <c r="C5" s="62"/>
      <c r="D5" s="66"/>
      <c r="E5" s="62"/>
      <c r="F5" s="62"/>
      <c r="G5" s="9"/>
      <c r="H5" s="25"/>
      <c r="I5" s="62"/>
      <c r="J5" s="62"/>
      <c r="K5" s="62"/>
      <c r="L5" s="62"/>
      <c r="M5" s="62"/>
      <c r="N5" s="94"/>
      <c r="O5" s="91"/>
      <c r="P5" s="92"/>
      <c r="Q5" s="91"/>
      <c r="R5" s="94"/>
      <c r="S5" s="91"/>
    </row>
    <row r="6" customFormat="1" ht="25" customHeight="1" spans="1:19">
      <c r="A6" s="64">
        <v>1</v>
      </c>
      <c r="B6" s="67">
        <v>101</v>
      </c>
      <c r="C6" s="68" t="s">
        <v>20</v>
      </c>
      <c r="D6" s="11" t="s">
        <v>21</v>
      </c>
      <c r="E6" s="69">
        <v>87.55</v>
      </c>
      <c r="F6" s="70">
        <v>9.99</v>
      </c>
      <c r="G6" s="13">
        <f t="shared" ref="G6:G47" si="0">E6+F6</f>
        <v>97.54</v>
      </c>
      <c r="H6" s="26">
        <v>69.19</v>
      </c>
      <c r="I6" s="27" t="s">
        <v>22</v>
      </c>
      <c r="J6" s="62" t="s">
        <v>23</v>
      </c>
      <c r="K6" s="62" t="s">
        <v>24</v>
      </c>
      <c r="L6" s="62">
        <v>83</v>
      </c>
      <c r="M6" s="62"/>
      <c r="N6" s="93">
        <v>184</v>
      </c>
      <c r="O6" s="90">
        <v>1.98</v>
      </c>
      <c r="P6" s="92">
        <v>11371</v>
      </c>
      <c r="Q6" s="93">
        <v>25208</v>
      </c>
      <c r="R6" s="93">
        <v>100</v>
      </c>
      <c r="S6" s="93">
        <f>Q6+R6</f>
        <v>25308</v>
      </c>
    </row>
    <row r="7" customFormat="1" ht="25" customHeight="1" spans="1:19">
      <c r="A7" s="66"/>
      <c r="B7" s="67">
        <v>101</v>
      </c>
      <c r="C7" s="68" t="s">
        <v>20</v>
      </c>
      <c r="D7" s="11" t="s">
        <v>21</v>
      </c>
      <c r="E7" s="71">
        <v>84.5531034482759</v>
      </c>
      <c r="F7" s="72">
        <f t="shared" ref="F7:F12" si="1">E7*513.66/5003.43</f>
        <v>8.68035470012399</v>
      </c>
      <c r="G7" s="71">
        <f t="shared" si="0"/>
        <v>93.2334581483999</v>
      </c>
      <c r="H7" s="26">
        <v>69.19</v>
      </c>
      <c r="I7" s="27" t="s">
        <v>22</v>
      </c>
      <c r="J7" s="95" t="s">
        <v>25</v>
      </c>
      <c r="K7" s="95" t="s">
        <v>26</v>
      </c>
      <c r="L7" s="95"/>
      <c r="M7" s="95">
        <v>101</v>
      </c>
      <c r="N7" s="94"/>
      <c r="O7" s="94"/>
      <c r="P7" s="92">
        <v>13837</v>
      </c>
      <c r="Q7" s="94"/>
      <c r="R7" s="94"/>
      <c r="S7" s="94"/>
    </row>
    <row r="8" s="51" customFormat="1" ht="25" customHeight="1" spans="1:19">
      <c r="A8" s="73">
        <v>2</v>
      </c>
      <c r="B8" s="74">
        <v>102</v>
      </c>
      <c r="C8" s="75" t="s">
        <v>27</v>
      </c>
      <c r="D8" s="75" t="s">
        <v>28</v>
      </c>
      <c r="E8" s="76">
        <v>89.74</v>
      </c>
      <c r="F8" s="77">
        <v>10.24</v>
      </c>
      <c r="G8" s="77">
        <f t="shared" si="0"/>
        <v>99.98</v>
      </c>
      <c r="H8" s="78">
        <v>69.19</v>
      </c>
      <c r="I8" s="96" t="s">
        <v>22</v>
      </c>
      <c r="J8" s="74" t="s">
        <v>23</v>
      </c>
      <c r="K8" s="74" t="s">
        <v>24</v>
      </c>
      <c r="L8" s="74">
        <v>83</v>
      </c>
      <c r="M8" s="74"/>
      <c r="N8" s="97">
        <v>164</v>
      </c>
      <c r="O8" s="98">
        <v>1.98</v>
      </c>
      <c r="P8" s="99">
        <v>11371</v>
      </c>
      <c r="Q8" s="106">
        <v>22468</v>
      </c>
      <c r="R8" s="98">
        <v>0</v>
      </c>
      <c r="S8" s="98">
        <v>22468</v>
      </c>
    </row>
    <row r="9" s="51" customFormat="1" ht="25" customHeight="1" spans="1:19">
      <c r="A9" s="79"/>
      <c r="B9" s="74">
        <v>102</v>
      </c>
      <c r="C9" s="75" t="s">
        <v>27</v>
      </c>
      <c r="D9" s="75" t="s">
        <v>28</v>
      </c>
      <c r="E9" s="80">
        <v>86.6669310344828</v>
      </c>
      <c r="F9" s="81">
        <f>E9*513.66/5003.43</f>
        <v>8.89736356762709</v>
      </c>
      <c r="G9" s="80">
        <f t="shared" si="0"/>
        <v>95.5642946021099</v>
      </c>
      <c r="H9" s="78">
        <v>69.19</v>
      </c>
      <c r="I9" s="96" t="s">
        <v>22</v>
      </c>
      <c r="J9" s="74" t="s">
        <v>25</v>
      </c>
      <c r="K9" s="74" t="s">
        <v>29</v>
      </c>
      <c r="L9" s="74">
        <v>81</v>
      </c>
      <c r="M9" s="74"/>
      <c r="N9" s="97"/>
      <c r="O9" s="98"/>
      <c r="P9" s="99">
        <v>11097</v>
      </c>
      <c r="Q9" s="106"/>
      <c r="R9" s="98"/>
      <c r="S9" s="98"/>
    </row>
    <row r="10" s="52" customFormat="1" ht="25" customHeight="1" spans="1:16384">
      <c r="A10" s="82">
        <v>3</v>
      </c>
      <c r="B10" s="74">
        <v>102</v>
      </c>
      <c r="C10" s="83" t="s">
        <v>30</v>
      </c>
      <c r="D10" s="83" t="s">
        <v>31</v>
      </c>
      <c r="E10" s="80">
        <v>86.6669310344828</v>
      </c>
      <c r="F10" s="81">
        <f t="shared" si="1"/>
        <v>8.89736356762709</v>
      </c>
      <c r="G10" s="80">
        <f t="shared" si="0"/>
        <v>95.5642946021099</v>
      </c>
      <c r="H10" s="78">
        <v>69.19</v>
      </c>
      <c r="I10" s="96" t="s">
        <v>32</v>
      </c>
      <c r="J10" s="100" t="s">
        <v>32</v>
      </c>
      <c r="K10" s="100" t="s">
        <v>26</v>
      </c>
      <c r="L10" s="74"/>
      <c r="M10" s="100">
        <v>11</v>
      </c>
      <c r="N10" s="101">
        <v>11</v>
      </c>
      <c r="O10" s="98">
        <v>1.98</v>
      </c>
      <c r="P10" s="99">
        <v>1507</v>
      </c>
      <c r="Q10" s="107">
        <v>1507</v>
      </c>
      <c r="R10" s="108">
        <v>0</v>
      </c>
      <c r="S10" s="108">
        <v>1507</v>
      </c>
      <c r="T10" s="51"/>
      <c r="XFD10" s="51"/>
    </row>
    <row r="11" s="53" customFormat="1" ht="25" customHeight="1" spans="1:20">
      <c r="A11" s="64">
        <v>4</v>
      </c>
      <c r="B11" s="84">
        <v>103</v>
      </c>
      <c r="C11" s="68" t="s">
        <v>33</v>
      </c>
      <c r="D11" s="11" t="s">
        <v>34</v>
      </c>
      <c r="E11" s="85">
        <v>80.99</v>
      </c>
      <c r="F11" s="86">
        <v>9.24</v>
      </c>
      <c r="G11" s="18">
        <f t="shared" si="0"/>
        <v>90.23</v>
      </c>
      <c r="H11" s="26">
        <v>69.19</v>
      </c>
      <c r="I11" s="27" t="s">
        <v>35</v>
      </c>
      <c r="J11" s="95" t="s">
        <v>23</v>
      </c>
      <c r="K11" s="95" t="s">
        <v>24</v>
      </c>
      <c r="L11" s="95">
        <v>83</v>
      </c>
      <c r="M11" s="95"/>
      <c r="N11" s="102">
        <v>184</v>
      </c>
      <c r="O11" s="102">
        <v>1.98</v>
      </c>
      <c r="P11" s="92">
        <v>11371</v>
      </c>
      <c r="Q11" s="90">
        <v>25208</v>
      </c>
      <c r="R11" s="109">
        <v>100</v>
      </c>
      <c r="S11" s="109">
        <v>25308</v>
      </c>
      <c r="T11"/>
    </row>
    <row r="12" customFormat="1" ht="25" customHeight="1" spans="1:19">
      <c r="A12" s="66"/>
      <c r="B12" s="84">
        <v>103</v>
      </c>
      <c r="C12" s="68" t="s">
        <v>33</v>
      </c>
      <c r="D12" s="11" t="s">
        <v>34</v>
      </c>
      <c r="E12" s="71">
        <v>78.2116206896552</v>
      </c>
      <c r="F12" s="72">
        <f t="shared" si="1"/>
        <v>8.02932809761469</v>
      </c>
      <c r="G12" s="71">
        <f t="shared" si="0"/>
        <v>86.2409487872699</v>
      </c>
      <c r="H12" s="26">
        <v>69.19</v>
      </c>
      <c r="I12" s="27" t="s">
        <v>35</v>
      </c>
      <c r="J12" s="95" t="s">
        <v>25</v>
      </c>
      <c r="K12" s="95" t="s">
        <v>26</v>
      </c>
      <c r="L12" s="95"/>
      <c r="M12" s="95">
        <v>101</v>
      </c>
      <c r="N12" s="103"/>
      <c r="O12" s="103"/>
      <c r="P12" s="92">
        <v>13837</v>
      </c>
      <c r="Q12" s="94"/>
      <c r="R12" s="110"/>
      <c r="S12" s="110"/>
    </row>
    <row r="13" customFormat="1" ht="25" customHeight="1" spans="1:19">
      <c r="A13" s="64">
        <v>5</v>
      </c>
      <c r="B13" s="67">
        <v>105</v>
      </c>
      <c r="C13" s="68" t="s">
        <v>36</v>
      </c>
      <c r="D13" s="11" t="s">
        <v>37</v>
      </c>
      <c r="E13" s="69">
        <v>87.55</v>
      </c>
      <c r="F13" s="70">
        <v>9.99</v>
      </c>
      <c r="G13" s="13">
        <f t="shared" si="0"/>
        <v>97.54</v>
      </c>
      <c r="H13" s="26">
        <v>69.19</v>
      </c>
      <c r="I13" s="27" t="s">
        <v>22</v>
      </c>
      <c r="J13" s="95" t="s">
        <v>23</v>
      </c>
      <c r="K13" s="95" t="s">
        <v>24</v>
      </c>
      <c r="L13" s="95">
        <v>83</v>
      </c>
      <c r="M13" s="95"/>
      <c r="N13" s="102">
        <v>184</v>
      </c>
      <c r="O13" s="102">
        <v>1.98</v>
      </c>
      <c r="P13" s="92">
        <v>11371</v>
      </c>
      <c r="Q13" s="90">
        <v>25208</v>
      </c>
      <c r="R13" s="109">
        <v>100</v>
      </c>
      <c r="S13" s="109">
        <v>25308</v>
      </c>
    </row>
    <row r="14" customFormat="1" ht="25" customHeight="1" spans="1:19">
      <c r="A14" s="66"/>
      <c r="B14" s="67">
        <v>105</v>
      </c>
      <c r="C14" s="68" t="s">
        <v>36</v>
      </c>
      <c r="D14" s="11" t="s">
        <v>37</v>
      </c>
      <c r="E14" s="71">
        <v>84.5531034482759</v>
      </c>
      <c r="F14" s="72">
        <f t="shared" ref="F14:F18" si="2">E14*513.66/5003.43</f>
        <v>8.68035470012399</v>
      </c>
      <c r="G14" s="71">
        <f t="shared" si="0"/>
        <v>93.2334581483999</v>
      </c>
      <c r="H14" s="26">
        <v>69.19</v>
      </c>
      <c r="I14" s="27" t="s">
        <v>22</v>
      </c>
      <c r="J14" s="95" t="s">
        <v>25</v>
      </c>
      <c r="K14" s="95" t="s">
        <v>26</v>
      </c>
      <c r="L14" s="95"/>
      <c r="M14" s="95">
        <v>101</v>
      </c>
      <c r="N14" s="103"/>
      <c r="O14" s="103"/>
      <c r="P14" s="92">
        <v>13837</v>
      </c>
      <c r="Q14" s="94"/>
      <c r="R14" s="110"/>
      <c r="S14" s="110"/>
    </row>
    <row r="15" customFormat="1" ht="25" customHeight="1" spans="1:19">
      <c r="A15" s="64">
        <v>6</v>
      </c>
      <c r="B15" s="67">
        <v>106</v>
      </c>
      <c r="C15" s="68" t="s">
        <v>38</v>
      </c>
      <c r="D15" s="11" t="s">
        <v>39</v>
      </c>
      <c r="E15" s="69">
        <v>85.36</v>
      </c>
      <c r="F15" s="70">
        <v>9.74</v>
      </c>
      <c r="G15" s="13">
        <f t="shared" si="0"/>
        <v>95.1</v>
      </c>
      <c r="H15" s="26">
        <v>69.19</v>
      </c>
      <c r="I15" s="27" t="s">
        <v>22</v>
      </c>
      <c r="J15" s="95" t="s">
        <v>23</v>
      </c>
      <c r="K15" s="95" t="s">
        <v>24</v>
      </c>
      <c r="L15" s="95">
        <v>83</v>
      </c>
      <c r="M15" s="95"/>
      <c r="N15" s="102">
        <v>184</v>
      </c>
      <c r="O15" s="102">
        <v>1.98</v>
      </c>
      <c r="P15" s="92">
        <v>11371</v>
      </c>
      <c r="Q15" s="90">
        <v>25208</v>
      </c>
      <c r="R15" s="109">
        <v>100</v>
      </c>
      <c r="S15" s="109">
        <v>25308</v>
      </c>
    </row>
    <row r="16" customFormat="1" ht="25" customHeight="1" spans="1:19">
      <c r="A16" s="66"/>
      <c r="B16" s="67">
        <v>106</v>
      </c>
      <c r="C16" s="68" t="s">
        <v>38</v>
      </c>
      <c r="D16" s="11" t="s">
        <v>39</v>
      </c>
      <c r="E16" s="71">
        <v>82.439275862069</v>
      </c>
      <c r="F16" s="72">
        <f t="shared" si="2"/>
        <v>8.46334583262089</v>
      </c>
      <c r="G16" s="71">
        <f t="shared" si="0"/>
        <v>90.9026216946899</v>
      </c>
      <c r="H16" s="26">
        <v>69.19</v>
      </c>
      <c r="I16" s="27" t="s">
        <v>22</v>
      </c>
      <c r="J16" s="95" t="s">
        <v>25</v>
      </c>
      <c r="K16" s="95" t="s">
        <v>26</v>
      </c>
      <c r="L16" s="95"/>
      <c r="M16" s="95">
        <v>101</v>
      </c>
      <c r="N16" s="103"/>
      <c r="O16" s="103"/>
      <c r="P16" s="92">
        <v>13837</v>
      </c>
      <c r="Q16" s="94"/>
      <c r="R16" s="110"/>
      <c r="S16" s="110"/>
    </row>
    <row r="17" customFormat="1" ht="25" customHeight="1" spans="1:19">
      <c r="A17" s="64">
        <v>7</v>
      </c>
      <c r="B17" s="84">
        <v>107</v>
      </c>
      <c r="C17" s="68" t="s">
        <v>40</v>
      </c>
      <c r="D17" s="11" t="s">
        <v>41</v>
      </c>
      <c r="E17" s="85">
        <v>85.36</v>
      </c>
      <c r="F17" s="86">
        <v>9.74</v>
      </c>
      <c r="G17" s="18">
        <f t="shared" si="0"/>
        <v>95.1</v>
      </c>
      <c r="H17" s="26">
        <v>69.19</v>
      </c>
      <c r="I17" s="27" t="s">
        <v>42</v>
      </c>
      <c r="J17" s="95" t="s">
        <v>23</v>
      </c>
      <c r="K17" s="95" t="s">
        <v>24</v>
      </c>
      <c r="L17" s="95">
        <v>83</v>
      </c>
      <c r="M17" s="95"/>
      <c r="N17" s="102">
        <v>184</v>
      </c>
      <c r="O17" s="102">
        <v>1.98</v>
      </c>
      <c r="P17" s="92">
        <v>11371</v>
      </c>
      <c r="Q17" s="90">
        <v>25208</v>
      </c>
      <c r="R17" s="109">
        <v>100</v>
      </c>
      <c r="S17" s="109">
        <v>25308</v>
      </c>
    </row>
    <row r="18" customFormat="1" ht="25" customHeight="1" spans="1:19">
      <c r="A18" s="66"/>
      <c r="B18" s="84">
        <v>107</v>
      </c>
      <c r="C18" s="68" t="s">
        <v>40</v>
      </c>
      <c r="D18" s="11" t="s">
        <v>41</v>
      </c>
      <c r="E18" s="71">
        <v>82.439275862069</v>
      </c>
      <c r="F18" s="72">
        <f t="shared" si="2"/>
        <v>8.46334583262089</v>
      </c>
      <c r="G18" s="71">
        <f t="shared" si="0"/>
        <v>90.9026216946899</v>
      </c>
      <c r="H18" s="26">
        <v>69.19</v>
      </c>
      <c r="I18" s="27" t="s">
        <v>42</v>
      </c>
      <c r="J18" s="95" t="s">
        <v>25</v>
      </c>
      <c r="K18" s="95" t="s">
        <v>26</v>
      </c>
      <c r="L18" s="95"/>
      <c r="M18" s="95">
        <v>101</v>
      </c>
      <c r="N18" s="103"/>
      <c r="O18" s="103"/>
      <c r="P18" s="92">
        <v>13837</v>
      </c>
      <c r="Q18" s="94"/>
      <c r="R18" s="110"/>
      <c r="S18" s="110"/>
    </row>
    <row r="19" customFormat="1" ht="25" customHeight="1" spans="1:19">
      <c r="A19" s="64">
        <v>8</v>
      </c>
      <c r="B19" s="67">
        <v>108</v>
      </c>
      <c r="C19" s="68" t="s">
        <v>43</v>
      </c>
      <c r="D19" s="11" t="s">
        <v>44</v>
      </c>
      <c r="E19" s="69">
        <v>78.8</v>
      </c>
      <c r="F19" s="70">
        <v>8.99</v>
      </c>
      <c r="G19" s="13">
        <f t="shared" si="0"/>
        <v>87.79</v>
      </c>
      <c r="H19" s="26">
        <v>69.19</v>
      </c>
      <c r="I19" s="27" t="s">
        <v>22</v>
      </c>
      <c r="J19" s="95" t="s">
        <v>23</v>
      </c>
      <c r="K19" s="95" t="s">
        <v>24</v>
      </c>
      <c r="L19" s="95">
        <v>83</v>
      </c>
      <c r="M19" s="95"/>
      <c r="N19" s="102">
        <v>184</v>
      </c>
      <c r="O19" s="102">
        <v>1.98</v>
      </c>
      <c r="P19" s="92">
        <v>11371</v>
      </c>
      <c r="Q19" s="90">
        <v>25208</v>
      </c>
      <c r="R19" s="109">
        <v>100</v>
      </c>
      <c r="S19" s="109">
        <v>25308</v>
      </c>
    </row>
    <row r="20" customFormat="1" ht="25" customHeight="1" spans="1:19">
      <c r="A20" s="66"/>
      <c r="B20" s="67">
        <v>108</v>
      </c>
      <c r="C20" s="68" t="s">
        <v>43</v>
      </c>
      <c r="D20" s="11" t="s">
        <v>44</v>
      </c>
      <c r="E20" s="71">
        <v>76.0977931034483</v>
      </c>
      <c r="F20" s="72">
        <f t="shared" ref="F20:F24" si="3">E20*513.66/5003.43</f>
        <v>7.81231923011159</v>
      </c>
      <c r="G20" s="71">
        <f t="shared" si="0"/>
        <v>83.9101123335599</v>
      </c>
      <c r="H20" s="26">
        <v>69.19</v>
      </c>
      <c r="I20" s="27" t="s">
        <v>22</v>
      </c>
      <c r="J20" s="95" t="s">
        <v>25</v>
      </c>
      <c r="K20" s="95" t="s">
        <v>26</v>
      </c>
      <c r="L20" s="95"/>
      <c r="M20" s="95">
        <v>101</v>
      </c>
      <c r="N20" s="103"/>
      <c r="O20" s="103"/>
      <c r="P20" s="92">
        <v>13837</v>
      </c>
      <c r="Q20" s="94"/>
      <c r="R20" s="110"/>
      <c r="S20" s="110"/>
    </row>
    <row r="21" customFormat="1" ht="25" customHeight="1" spans="1:19">
      <c r="A21" s="64">
        <v>9</v>
      </c>
      <c r="B21" s="67">
        <v>109</v>
      </c>
      <c r="C21" s="68" t="s">
        <v>45</v>
      </c>
      <c r="D21" s="11" t="s">
        <v>46</v>
      </c>
      <c r="E21" s="69">
        <v>87.55</v>
      </c>
      <c r="F21" s="70">
        <v>9.99</v>
      </c>
      <c r="G21" s="13">
        <f t="shared" si="0"/>
        <v>97.54</v>
      </c>
      <c r="H21" s="26">
        <v>69.19</v>
      </c>
      <c r="I21" s="27" t="s">
        <v>22</v>
      </c>
      <c r="J21" s="95" t="s">
        <v>23</v>
      </c>
      <c r="K21" s="95" t="s">
        <v>24</v>
      </c>
      <c r="L21" s="95">
        <v>83</v>
      </c>
      <c r="M21" s="95"/>
      <c r="N21" s="102">
        <v>184</v>
      </c>
      <c r="O21" s="102">
        <v>1.98</v>
      </c>
      <c r="P21" s="92">
        <v>11371</v>
      </c>
      <c r="Q21" s="90">
        <v>25208</v>
      </c>
      <c r="R21" s="109">
        <v>100</v>
      </c>
      <c r="S21" s="109">
        <v>25308</v>
      </c>
    </row>
    <row r="22" customFormat="1" ht="25" customHeight="1" spans="1:19">
      <c r="A22" s="66"/>
      <c r="B22" s="67">
        <v>109</v>
      </c>
      <c r="C22" s="68" t="s">
        <v>45</v>
      </c>
      <c r="D22" s="11" t="s">
        <v>46</v>
      </c>
      <c r="E22" s="71">
        <v>84.5531034482759</v>
      </c>
      <c r="F22" s="72">
        <f t="shared" si="3"/>
        <v>8.68035470012399</v>
      </c>
      <c r="G22" s="71">
        <f t="shared" si="0"/>
        <v>93.2334581483999</v>
      </c>
      <c r="H22" s="26">
        <v>69.19</v>
      </c>
      <c r="I22" s="27" t="s">
        <v>22</v>
      </c>
      <c r="J22" s="95" t="s">
        <v>25</v>
      </c>
      <c r="K22" s="95" t="s">
        <v>26</v>
      </c>
      <c r="L22" s="95"/>
      <c r="M22" s="95">
        <v>101</v>
      </c>
      <c r="N22" s="103"/>
      <c r="O22" s="103"/>
      <c r="P22" s="92">
        <v>13837</v>
      </c>
      <c r="Q22" s="94"/>
      <c r="R22" s="110"/>
      <c r="S22" s="110"/>
    </row>
    <row r="23" customFormat="1" ht="25" customHeight="1" spans="1:19">
      <c r="A23" s="64">
        <v>10</v>
      </c>
      <c r="B23" s="67">
        <v>110</v>
      </c>
      <c r="C23" s="68" t="s">
        <v>47</v>
      </c>
      <c r="D23" s="11" t="s">
        <v>48</v>
      </c>
      <c r="E23" s="69">
        <v>87.55</v>
      </c>
      <c r="F23" s="70">
        <v>9.99</v>
      </c>
      <c r="G23" s="13">
        <f t="shared" si="0"/>
        <v>97.54</v>
      </c>
      <c r="H23" s="26">
        <v>69.19</v>
      </c>
      <c r="I23" s="27" t="s">
        <v>22</v>
      </c>
      <c r="J23" s="95" t="s">
        <v>23</v>
      </c>
      <c r="K23" s="95" t="s">
        <v>24</v>
      </c>
      <c r="L23" s="95">
        <v>83</v>
      </c>
      <c r="M23" s="95"/>
      <c r="N23" s="102">
        <v>184</v>
      </c>
      <c r="O23" s="102">
        <v>1.98</v>
      </c>
      <c r="P23" s="92">
        <v>11371</v>
      </c>
      <c r="Q23" s="90">
        <v>25208</v>
      </c>
      <c r="R23" s="109">
        <v>100</v>
      </c>
      <c r="S23" s="109">
        <v>25308</v>
      </c>
    </row>
    <row r="24" customFormat="1" ht="25" customHeight="1" spans="1:19">
      <c r="A24" s="66"/>
      <c r="B24" s="67">
        <v>110</v>
      </c>
      <c r="C24" s="68" t="s">
        <v>47</v>
      </c>
      <c r="D24" s="11" t="s">
        <v>48</v>
      </c>
      <c r="E24" s="71">
        <v>84.5531034482759</v>
      </c>
      <c r="F24" s="72">
        <f t="shared" si="3"/>
        <v>8.68035470012399</v>
      </c>
      <c r="G24" s="71">
        <f t="shared" si="0"/>
        <v>93.2334581483999</v>
      </c>
      <c r="H24" s="26">
        <v>69.19</v>
      </c>
      <c r="I24" s="27" t="s">
        <v>22</v>
      </c>
      <c r="J24" s="95" t="s">
        <v>25</v>
      </c>
      <c r="K24" s="95" t="s">
        <v>26</v>
      </c>
      <c r="L24" s="95"/>
      <c r="M24" s="95">
        <v>101</v>
      </c>
      <c r="N24" s="103"/>
      <c r="O24" s="103"/>
      <c r="P24" s="92">
        <v>13837</v>
      </c>
      <c r="Q24" s="94"/>
      <c r="R24" s="110"/>
      <c r="S24" s="110"/>
    </row>
    <row r="25" customFormat="1" ht="25" customHeight="1" spans="1:19">
      <c r="A25" s="64">
        <v>11</v>
      </c>
      <c r="B25" s="67">
        <v>111</v>
      </c>
      <c r="C25" s="68" t="s">
        <v>49</v>
      </c>
      <c r="D25" s="11" t="s">
        <v>50</v>
      </c>
      <c r="E25" s="69">
        <v>87.55</v>
      </c>
      <c r="F25" s="70">
        <v>9.99</v>
      </c>
      <c r="G25" s="13">
        <f t="shared" si="0"/>
        <v>97.54</v>
      </c>
      <c r="H25" s="26">
        <v>69.19</v>
      </c>
      <c r="I25" s="27" t="s">
        <v>51</v>
      </c>
      <c r="J25" s="95" t="s">
        <v>23</v>
      </c>
      <c r="K25" s="95" t="s">
        <v>24</v>
      </c>
      <c r="L25" s="95">
        <v>83</v>
      </c>
      <c r="M25" s="95"/>
      <c r="N25" s="102">
        <v>184</v>
      </c>
      <c r="O25" s="102">
        <v>1.98</v>
      </c>
      <c r="P25" s="92">
        <v>11371</v>
      </c>
      <c r="Q25" s="90">
        <v>25208</v>
      </c>
      <c r="R25" s="109">
        <v>100</v>
      </c>
      <c r="S25" s="109">
        <v>25308</v>
      </c>
    </row>
    <row r="26" customFormat="1" ht="25" customHeight="1" spans="1:19">
      <c r="A26" s="66"/>
      <c r="B26" s="67">
        <v>111</v>
      </c>
      <c r="C26" s="68" t="s">
        <v>49</v>
      </c>
      <c r="D26" s="11" t="s">
        <v>50</v>
      </c>
      <c r="E26" s="71">
        <v>84.5531034482759</v>
      </c>
      <c r="F26" s="72">
        <f t="shared" ref="F26:F31" si="4">E26*513.66/5003.43</f>
        <v>8.68035470012399</v>
      </c>
      <c r="G26" s="71">
        <f t="shared" si="0"/>
        <v>93.2334581483999</v>
      </c>
      <c r="H26" s="26">
        <v>69.19</v>
      </c>
      <c r="I26" s="27" t="s">
        <v>51</v>
      </c>
      <c r="J26" s="95" t="s">
        <v>25</v>
      </c>
      <c r="K26" s="95" t="s">
        <v>26</v>
      </c>
      <c r="L26" s="95"/>
      <c r="M26" s="95">
        <v>101</v>
      </c>
      <c r="N26" s="103"/>
      <c r="O26" s="103"/>
      <c r="P26" s="92">
        <v>13837</v>
      </c>
      <c r="Q26" s="94"/>
      <c r="R26" s="110"/>
      <c r="S26" s="110"/>
    </row>
    <row r="27" customFormat="1" ht="25" customHeight="1" spans="1:19">
      <c r="A27" s="62">
        <v>12</v>
      </c>
      <c r="B27" s="67">
        <v>112</v>
      </c>
      <c r="C27" s="41" t="s">
        <v>52</v>
      </c>
      <c r="D27" s="11" t="s">
        <v>53</v>
      </c>
      <c r="E27" s="71">
        <v>112.032862068966</v>
      </c>
      <c r="F27" s="72">
        <f t="shared" si="4"/>
        <v>11.5014699776643</v>
      </c>
      <c r="G27" s="71">
        <f t="shared" si="0"/>
        <v>123.53433204663</v>
      </c>
      <c r="H27" s="26">
        <v>69.19</v>
      </c>
      <c r="I27" s="27" t="s">
        <v>54</v>
      </c>
      <c r="J27" s="95" t="s">
        <v>54</v>
      </c>
      <c r="K27" s="95" t="s">
        <v>26</v>
      </c>
      <c r="L27" s="95"/>
      <c r="M27" s="95">
        <v>75</v>
      </c>
      <c r="N27" s="104">
        <v>75</v>
      </c>
      <c r="O27" s="104">
        <v>1.98</v>
      </c>
      <c r="P27" s="92">
        <v>10275</v>
      </c>
      <c r="Q27" s="91">
        <v>10275</v>
      </c>
      <c r="R27" s="111">
        <v>0</v>
      </c>
      <c r="S27" s="111">
        <v>10275</v>
      </c>
    </row>
    <row r="28" customFormat="1" ht="25" customHeight="1" spans="1:19">
      <c r="A28" s="62">
        <v>13</v>
      </c>
      <c r="B28" s="67">
        <v>113</v>
      </c>
      <c r="C28" s="41" t="s">
        <v>55</v>
      </c>
      <c r="D28" s="11" t="s">
        <v>56</v>
      </c>
      <c r="E28" s="71">
        <v>88.7807586206897</v>
      </c>
      <c r="F28" s="72">
        <f t="shared" si="4"/>
        <v>9.11437243513019</v>
      </c>
      <c r="G28" s="71">
        <f t="shared" si="0"/>
        <v>97.8951310558199</v>
      </c>
      <c r="H28" s="26">
        <v>69.19</v>
      </c>
      <c r="I28" s="27" t="s">
        <v>54</v>
      </c>
      <c r="J28" s="95" t="s">
        <v>54</v>
      </c>
      <c r="K28" s="95" t="s">
        <v>26</v>
      </c>
      <c r="L28" s="95"/>
      <c r="M28" s="95">
        <v>75</v>
      </c>
      <c r="N28" s="104">
        <v>75</v>
      </c>
      <c r="O28" s="104">
        <v>1.98</v>
      </c>
      <c r="P28" s="92">
        <v>10275</v>
      </c>
      <c r="Q28" s="91">
        <v>10275</v>
      </c>
      <c r="R28" s="111">
        <v>0</v>
      </c>
      <c r="S28" s="111">
        <v>10275</v>
      </c>
    </row>
    <row r="29" customFormat="1" ht="25" customHeight="1" spans="1:19">
      <c r="A29" s="62">
        <v>14</v>
      </c>
      <c r="B29" s="67">
        <v>115</v>
      </c>
      <c r="C29" s="41" t="s">
        <v>57</v>
      </c>
      <c r="D29" s="11" t="s">
        <v>58</v>
      </c>
      <c r="E29" s="71">
        <v>97.2360689655172</v>
      </c>
      <c r="F29" s="72">
        <f t="shared" si="4"/>
        <v>9.98240790514259</v>
      </c>
      <c r="G29" s="71">
        <f t="shared" si="0"/>
        <v>107.21847687066</v>
      </c>
      <c r="H29" s="26">
        <v>69.19</v>
      </c>
      <c r="I29" s="27" t="s">
        <v>54</v>
      </c>
      <c r="J29" s="95" t="s">
        <v>54</v>
      </c>
      <c r="K29" s="95" t="s">
        <v>26</v>
      </c>
      <c r="L29" s="95"/>
      <c r="M29" s="95">
        <v>75</v>
      </c>
      <c r="N29" s="104">
        <v>75</v>
      </c>
      <c r="O29" s="104">
        <v>1.98</v>
      </c>
      <c r="P29" s="92">
        <v>10275</v>
      </c>
      <c r="Q29" s="91">
        <v>10275</v>
      </c>
      <c r="R29" s="111">
        <v>0</v>
      </c>
      <c r="S29" s="111">
        <v>10275</v>
      </c>
    </row>
    <row r="30" customFormat="1" ht="25" customHeight="1" spans="1:19">
      <c r="A30" s="62">
        <v>15</v>
      </c>
      <c r="B30" s="67">
        <v>116</v>
      </c>
      <c r="C30" s="41" t="s">
        <v>59</v>
      </c>
      <c r="D30" s="11" t="s">
        <v>60</v>
      </c>
      <c r="E30" s="71">
        <v>101.463724137931</v>
      </c>
      <c r="F30" s="72">
        <f t="shared" si="4"/>
        <v>10.4164256401488</v>
      </c>
      <c r="G30" s="71">
        <f t="shared" si="0"/>
        <v>111.88014977808</v>
      </c>
      <c r="H30" s="26">
        <v>69.19</v>
      </c>
      <c r="I30" s="27" t="s">
        <v>54</v>
      </c>
      <c r="J30" s="95" t="s">
        <v>54</v>
      </c>
      <c r="K30" s="95" t="s">
        <v>26</v>
      </c>
      <c r="L30" s="95"/>
      <c r="M30" s="95">
        <v>75</v>
      </c>
      <c r="N30" s="104">
        <v>75</v>
      </c>
      <c r="O30" s="104">
        <v>1.98</v>
      </c>
      <c r="P30" s="92">
        <v>10275</v>
      </c>
      <c r="Q30" s="91">
        <v>10275</v>
      </c>
      <c r="R30" s="111">
        <v>0</v>
      </c>
      <c r="S30" s="111">
        <v>10275</v>
      </c>
    </row>
    <row r="31" customFormat="1" ht="25" customHeight="1" spans="1:19">
      <c r="A31" s="62">
        <v>16</v>
      </c>
      <c r="B31" s="67">
        <v>117</v>
      </c>
      <c r="C31" s="41" t="s">
        <v>61</v>
      </c>
      <c r="D31" s="11" t="s">
        <v>62</v>
      </c>
      <c r="E31" s="71">
        <v>101.463724137931</v>
      </c>
      <c r="F31" s="72">
        <f t="shared" si="4"/>
        <v>10.4164256401488</v>
      </c>
      <c r="G31" s="71">
        <f t="shared" si="0"/>
        <v>111.88014977808</v>
      </c>
      <c r="H31" s="26">
        <v>69.19</v>
      </c>
      <c r="I31" s="27" t="s">
        <v>54</v>
      </c>
      <c r="J31" s="95" t="s">
        <v>54</v>
      </c>
      <c r="K31" s="95" t="s">
        <v>26</v>
      </c>
      <c r="L31" s="95"/>
      <c r="M31" s="95">
        <v>75</v>
      </c>
      <c r="N31" s="104">
        <v>75</v>
      </c>
      <c r="O31" s="104">
        <v>1.98</v>
      </c>
      <c r="P31" s="92">
        <v>10275</v>
      </c>
      <c r="Q31" s="91">
        <v>10275</v>
      </c>
      <c r="R31" s="111">
        <v>0</v>
      </c>
      <c r="S31" s="111">
        <v>10275</v>
      </c>
    </row>
    <row r="32" customFormat="1" ht="25" customHeight="1" spans="1:19">
      <c r="A32" s="64">
        <v>17</v>
      </c>
      <c r="B32" s="67">
        <v>201</v>
      </c>
      <c r="C32" s="11" t="s">
        <v>63</v>
      </c>
      <c r="D32" s="11" t="s">
        <v>64</v>
      </c>
      <c r="E32" s="69">
        <v>52.53</v>
      </c>
      <c r="F32" s="70">
        <v>5.99</v>
      </c>
      <c r="G32" s="13">
        <f t="shared" si="0"/>
        <v>58.52</v>
      </c>
      <c r="H32" s="26">
        <v>58.52</v>
      </c>
      <c r="I32" s="27" t="s">
        <v>22</v>
      </c>
      <c r="J32" s="95" t="s">
        <v>23</v>
      </c>
      <c r="K32" s="95" t="s">
        <v>24</v>
      </c>
      <c r="L32" s="95">
        <v>83</v>
      </c>
      <c r="M32" s="95"/>
      <c r="N32" s="102">
        <v>184</v>
      </c>
      <c r="O32" s="102">
        <v>1.98</v>
      </c>
      <c r="P32" s="92">
        <v>9617</v>
      </c>
      <c r="Q32" s="90">
        <v>20804</v>
      </c>
      <c r="R32" s="109">
        <v>100</v>
      </c>
      <c r="S32" s="109">
        <v>20904</v>
      </c>
    </row>
    <row r="33" customFormat="1" ht="25" customHeight="1" spans="1:19">
      <c r="A33" s="66"/>
      <c r="B33" s="67">
        <v>201</v>
      </c>
      <c r="C33" s="11" t="s">
        <v>63</v>
      </c>
      <c r="D33" s="11" t="s">
        <v>64</v>
      </c>
      <c r="E33" s="71">
        <v>50.7318620689655</v>
      </c>
      <c r="F33" s="72">
        <f t="shared" ref="F33:F37" si="5">E33*513.66/5003.43</f>
        <v>5.20821282007439</v>
      </c>
      <c r="G33" s="71">
        <f t="shared" si="0"/>
        <v>55.9400748890399</v>
      </c>
      <c r="H33" s="26">
        <v>55.94</v>
      </c>
      <c r="I33" s="27" t="s">
        <v>22</v>
      </c>
      <c r="J33" s="95" t="s">
        <v>25</v>
      </c>
      <c r="K33" s="95" t="s">
        <v>26</v>
      </c>
      <c r="L33" s="95"/>
      <c r="M33" s="95">
        <v>101</v>
      </c>
      <c r="N33" s="103"/>
      <c r="O33" s="103"/>
      <c r="P33" s="92">
        <v>11187</v>
      </c>
      <c r="Q33" s="94"/>
      <c r="R33" s="110"/>
      <c r="S33" s="110"/>
    </row>
    <row r="34" customFormat="1" ht="25" customHeight="1" spans="1:19">
      <c r="A34" s="64">
        <v>18</v>
      </c>
      <c r="B34" s="67">
        <v>202</v>
      </c>
      <c r="C34" s="68" t="s">
        <v>65</v>
      </c>
      <c r="D34" s="11" t="s">
        <v>66</v>
      </c>
      <c r="E34" s="69">
        <v>48.15</v>
      </c>
      <c r="F34" s="70">
        <v>5.49</v>
      </c>
      <c r="G34" s="13">
        <f t="shared" si="0"/>
        <v>53.64</v>
      </c>
      <c r="H34" s="26">
        <v>53.64</v>
      </c>
      <c r="I34" s="27" t="s">
        <v>22</v>
      </c>
      <c r="J34" s="95" t="s">
        <v>23</v>
      </c>
      <c r="K34" s="95" t="s">
        <v>24</v>
      </c>
      <c r="L34" s="95">
        <v>83</v>
      </c>
      <c r="M34" s="95"/>
      <c r="N34" s="102">
        <v>184</v>
      </c>
      <c r="O34" s="102">
        <v>1.98</v>
      </c>
      <c r="P34" s="92">
        <v>8815</v>
      </c>
      <c r="Q34" s="90">
        <v>19070</v>
      </c>
      <c r="R34" s="109">
        <v>100</v>
      </c>
      <c r="S34" s="109">
        <v>19170</v>
      </c>
    </row>
    <row r="35" customFormat="1" ht="25" customHeight="1" spans="1:19">
      <c r="A35" s="66"/>
      <c r="B35" s="67">
        <v>202</v>
      </c>
      <c r="C35" s="68" t="s">
        <v>65</v>
      </c>
      <c r="D35" s="11" t="s">
        <v>66</v>
      </c>
      <c r="E35" s="71">
        <v>46.5042068965517</v>
      </c>
      <c r="F35" s="72">
        <f t="shared" si="5"/>
        <v>4.77419508506819</v>
      </c>
      <c r="G35" s="71">
        <f t="shared" si="0"/>
        <v>51.2784019816199</v>
      </c>
      <c r="H35" s="26">
        <v>51.28</v>
      </c>
      <c r="I35" s="27" t="s">
        <v>22</v>
      </c>
      <c r="J35" s="95" t="s">
        <v>25</v>
      </c>
      <c r="K35" s="95" t="s">
        <v>26</v>
      </c>
      <c r="L35" s="95"/>
      <c r="M35" s="95">
        <v>101</v>
      </c>
      <c r="N35" s="103"/>
      <c r="O35" s="103"/>
      <c r="P35" s="92">
        <v>10255</v>
      </c>
      <c r="Q35" s="94"/>
      <c r="R35" s="110"/>
      <c r="S35" s="110"/>
    </row>
    <row r="36" customFormat="1" ht="25" customHeight="1" spans="1:19">
      <c r="A36" s="64">
        <v>19</v>
      </c>
      <c r="B36" s="67">
        <v>203</v>
      </c>
      <c r="C36" s="68" t="s">
        <v>67</v>
      </c>
      <c r="D36" s="11" t="s">
        <v>68</v>
      </c>
      <c r="E36" s="69">
        <v>48.15</v>
      </c>
      <c r="F36" s="70">
        <v>5.49</v>
      </c>
      <c r="G36" s="13">
        <f t="shared" si="0"/>
        <v>53.64</v>
      </c>
      <c r="H36" s="26">
        <v>53.64</v>
      </c>
      <c r="I36" s="27" t="s">
        <v>22</v>
      </c>
      <c r="J36" s="95" t="s">
        <v>23</v>
      </c>
      <c r="K36" s="95" t="s">
        <v>24</v>
      </c>
      <c r="L36" s="95">
        <v>83</v>
      </c>
      <c r="M36" s="95"/>
      <c r="N36" s="102">
        <v>184</v>
      </c>
      <c r="O36" s="102">
        <v>1.98</v>
      </c>
      <c r="P36" s="92">
        <v>8815</v>
      </c>
      <c r="Q36" s="90">
        <v>19070</v>
      </c>
      <c r="R36" s="109">
        <v>100</v>
      </c>
      <c r="S36" s="109">
        <v>19170</v>
      </c>
    </row>
    <row r="37" customFormat="1" ht="25" customHeight="1" spans="1:19">
      <c r="A37" s="66"/>
      <c r="B37" s="67">
        <v>203</v>
      </c>
      <c r="C37" s="68" t="s">
        <v>67</v>
      </c>
      <c r="D37" s="11" t="s">
        <v>68</v>
      </c>
      <c r="E37" s="71">
        <v>46.5042068965517</v>
      </c>
      <c r="F37" s="72">
        <f t="shared" si="5"/>
        <v>4.77419508506819</v>
      </c>
      <c r="G37" s="71">
        <f t="shared" si="0"/>
        <v>51.2784019816199</v>
      </c>
      <c r="H37" s="26">
        <v>51.28</v>
      </c>
      <c r="I37" s="27" t="s">
        <v>22</v>
      </c>
      <c r="J37" s="95" t="s">
        <v>25</v>
      </c>
      <c r="K37" s="95" t="s">
        <v>26</v>
      </c>
      <c r="L37" s="95"/>
      <c r="M37" s="95">
        <v>101</v>
      </c>
      <c r="N37" s="103"/>
      <c r="O37" s="103"/>
      <c r="P37" s="92">
        <v>10255</v>
      </c>
      <c r="Q37" s="94"/>
      <c r="R37" s="110"/>
      <c r="S37" s="110"/>
    </row>
    <row r="38" customFormat="1" ht="25" customHeight="1" spans="1:19">
      <c r="A38" s="64">
        <v>20</v>
      </c>
      <c r="B38" s="67">
        <v>205</v>
      </c>
      <c r="C38" s="68" t="s">
        <v>69</v>
      </c>
      <c r="D38" s="11" t="s">
        <v>70</v>
      </c>
      <c r="E38" s="69">
        <v>43.78</v>
      </c>
      <c r="F38" s="70">
        <v>4.99</v>
      </c>
      <c r="G38" s="13">
        <f t="shared" si="0"/>
        <v>48.77</v>
      </c>
      <c r="H38" s="26">
        <v>48.77</v>
      </c>
      <c r="I38" s="27" t="s">
        <v>22</v>
      </c>
      <c r="J38" s="95" t="s">
        <v>23</v>
      </c>
      <c r="K38" s="95" t="s">
        <v>24</v>
      </c>
      <c r="L38" s="95">
        <v>83</v>
      </c>
      <c r="M38" s="95"/>
      <c r="N38" s="102">
        <v>184</v>
      </c>
      <c r="O38" s="102">
        <v>1.98</v>
      </c>
      <c r="P38" s="92">
        <v>8015</v>
      </c>
      <c r="Q38" s="90">
        <v>17338</v>
      </c>
      <c r="R38" s="109">
        <v>100</v>
      </c>
      <c r="S38" s="109">
        <v>17438</v>
      </c>
    </row>
    <row r="39" customFormat="1" ht="25" customHeight="1" spans="1:19">
      <c r="A39" s="66"/>
      <c r="B39" s="67">
        <v>205</v>
      </c>
      <c r="C39" s="68" t="s">
        <v>69</v>
      </c>
      <c r="D39" s="11" t="s">
        <v>70</v>
      </c>
      <c r="E39" s="71">
        <v>42.2765517241379</v>
      </c>
      <c r="F39" s="72">
        <f t="shared" ref="F39:F43" si="6">E39*513.66/5003.43</f>
        <v>4.34017735006199</v>
      </c>
      <c r="G39" s="71">
        <f t="shared" si="0"/>
        <v>46.6167290741999</v>
      </c>
      <c r="H39" s="26">
        <v>46.62</v>
      </c>
      <c r="I39" s="27" t="s">
        <v>22</v>
      </c>
      <c r="J39" s="95" t="s">
        <v>25</v>
      </c>
      <c r="K39" s="95" t="s">
        <v>26</v>
      </c>
      <c r="L39" s="95"/>
      <c r="M39" s="95">
        <v>101</v>
      </c>
      <c r="N39" s="103"/>
      <c r="O39" s="103"/>
      <c r="P39" s="92">
        <v>9323</v>
      </c>
      <c r="Q39" s="94"/>
      <c r="R39" s="110"/>
      <c r="S39" s="110"/>
    </row>
    <row r="40" customFormat="1" ht="25" customHeight="1" spans="1:19">
      <c r="A40" s="64">
        <v>21</v>
      </c>
      <c r="B40" s="67">
        <v>206</v>
      </c>
      <c r="C40" s="68" t="s">
        <v>71</v>
      </c>
      <c r="D40" s="11" t="s">
        <v>72</v>
      </c>
      <c r="E40" s="69">
        <v>100.69</v>
      </c>
      <c r="F40" s="70">
        <v>11.49</v>
      </c>
      <c r="G40" s="13">
        <f t="shared" si="0"/>
        <v>112.18</v>
      </c>
      <c r="H40" s="26">
        <v>69.19</v>
      </c>
      <c r="I40" s="27" t="s">
        <v>22</v>
      </c>
      <c r="J40" s="95" t="s">
        <v>23</v>
      </c>
      <c r="K40" s="95" t="s">
        <v>24</v>
      </c>
      <c r="L40" s="95">
        <v>83</v>
      </c>
      <c r="M40" s="95"/>
      <c r="N40" s="102">
        <v>184</v>
      </c>
      <c r="O40" s="102">
        <v>1.98</v>
      </c>
      <c r="P40" s="92">
        <v>11371</v>
      </c>
      <c r="Q40" s="90">
        <v>25208</v>
      </c>
      <c r="R40" s="109">
        <v>100</v>
      </c>
      <c r="S40" s="109">
        <v>25308</v>
      </c>
    </row>
    <row r="41" customFormat="1" ht="25" customHeight="1" spans="1:19">
      <c r="A41" s="66"/>
      <c r="B41" s="67">
        <v>206</v>
      </c>
      <c r="C41" s="68" t="s">
        <v>71</v>
      </c>
      <c r="D41" s="11" t="s">
        <v>72</v>
      </c>
      <c r="E41" s="71">
        <v>97.2360689655172</v>
      </c>
      <c r="F41" s="72">
        <f t="shared" si="6"/>
        <v>9.98240790514259</v>
      </c>
      <c r="G41" s="71">
        <f t="shared" si="0"/>
        <v>107.21847687066</v>
      </c>
      <c r="H41" s="26">
        <v>69.19</v>
      </c>
      <c r="I41" s="27" t="s">
        <v>22</v>
      </c>
      <c r="J41" s="95" t="s">
        <v>25</v>
      </c>
      <c r="K41" s="95" t="s">
        <v>26</v>
      </c>
      <c r="L41" s="95"/>
      <c r="M41" s="95">
        <v>101</v>
      </c>
      <c r="N41" s="103"/>
      <c r="O41" s="103"/>
      <c r="P41" s="92">
        <v>13837</v>
      </c>
      <c r="Q41" s="94"/>
      <c r="R41" s="110"/>
      <c r="S41" s="110"/>
    </row>
    <row r="42" customFormat="1" ht="25" customHeight="1" spans="1:19">
      <c r="A42" s="64">
        <v>22</v>
      </c>
      <c r="B42" s="84">
        <v>207</v>
      </c>
      <c r="C42" s="68" t="s">
        <v>73</v>
      </c>
      <c r="D42" s="11" t="s">
        <v>74</v>
      </c>
      <c r="E42" s="85">
        <v>105.06</v>
      </c>
      <c r="F42" s="86">
        <v>11.99</v>
      </c>
      <c r="G42" s="18">
        <f t="shared" si="0"/>
        <v>117.05</v>
      </c>
      <c r="H42" s="26">
        <v>69.19</v>
      </c>
      <c r="I42" s="27" t="s">
        <v>42</v>
      </c>
      <c r="J42" s="95" t="s">
        <v>23</v>
      </c>
      <c r="K42" s="95" t="s">
        <v>24</v>
      </c>
      <c r="L42" s="95">
        <v>83</v>
      </c>
      <c r="M42" s="95"/>
      <c r="N42" s="102">
        <v>184</v>
      </c>
      <c r="O42" s="102">
        <v>1.98</v>
      </c>
      <c r="P42" s="92">
        <v>11371</v>
      </c>
      <c r="Q42" s="90">
        <v>25208</v>
      </c>
      <c r="R42" s="109">
        <v>100</v>
      </c>
      <c r="S42" s="109">
        <v>25308</v>
      </c>
    </row>
    <row r="43" customFormat="1" ht="25" customHeight="1" spans="1:19">
      <c r="A43" s="66"/>
      <c r="B43" s="84">
        <v>207</v>
      </c>
      <c r="C43" s="68" t="s">
        <v>73</v>
      </c>
      <c r="D43" s="11" t="s">
        <v>74</v>
      </c>
      <c r="E43" s="71">
        <v>101.463724137931</v>
      </c>
      <c r="F43" s="72">
        <f t="shared" si="6"/>
        <v>10.4164256401488</v>
      </c>
      <c r="G43" s="71">
        <f t="shared" si="0"/>
        <v>111.88014977808</v>
      </c>
      <c r="H43" s="26">
        <v>69.19</v>
      </c>
      <c r="I43" s="27" t="s">
        <v>42</v>
      </c>
      <c r="J43" s="95" t="s">
        <v>25</v>
      </c>
      <c r="K43" s="95" t="s">
        <v>26</v>
      </c>
      <c r="L43" s="95"/>
      <c r="M43" s="95">
        <v>101</v>
      </c>
      <c r="N43" s="103"/>
      <c r="O43" s="103"/>
      <c r="P43" s="92">
        <v>13837</v>
      </c>
      <c r="Q43" s="94"/>
      <c r="R43" s="110"/>
      <c r="S43" s="110"/>
    </row>
    <row r="44" customFormat="1" ht="25" customHeight="1" spans="1:19">
      <c r="A44" s="64">
        <v>23</v>
      </c>
      <c r="B44" s="67">
        <v>208</v>
      </c>
      <c r="C44" s="68" t="s">
        <v>75</v>
      </c>
      <c r="D44" s="11" t="s">
        <v>76</v>
      </c>
      <c r="E44" s="69">
        <v>87.55</v>
      </c>
      <c r="F44" s="70">
        <v>9.99</v>
      </c>
      <c r="G44" s="13">
        <f t="shared" si="0"/>
        <v>97.54</v>
      </c>
      <c r="H44" s="26">
        <v>69.19</v>
      </c>
      <c r="I44" s="27" t="s">
        <v>77</v>
      </c>
      <c r="J44" s="95" t="s">
        <v>23</v>
      </c>
      <c r="K44" s="95" t="s">
        <v>24</v>
      </c>
      <c r="L44" s="95">
        <v>83</v>
      </c>
      <c r="M44" s="95"/>
      <c r="N44" s="102">
        <v>184</v>
      </c>
      <c r="O44" s="102">
        <v>1.98</v>
      </c>
      <c r="P44" s="92">
        <v>11371</v>
      </c>
      <c r="Q44" s="90">
        <v>25208</v>
      </c>
      <c r="R44" s="109">
        <v>100</v>
      </c>
      <c r="S44" s="109">
        <v>25308</v>
      </c>
    </row>
    <row r="45" customFormat="1" ht="25" customHeight="1" spans="1:19">
      <c r="A45" s="66"/>
      <c r="B45" s="67">
        <v>208</v>
      </c>
      <c r="C45" s="68" t="s">
        <v>75</v>
      </c>
      <c r="D45" s="11" t="s">
        <v>76</v>
      </c>
      <c r="E45" s="71">
        <v>84.5531034482759</v>
      </c>
      <c r="F45" s="72">
        <f t="shared" ref="F45:F49" si="7">E45*513.66/5003.43</f>
        <v>8.68035470012399</v>
      </c>
      <c r="G45" s="71">
        <f t="shared" si="0"/>
        <v>93.2334581483999</v>
      </c>
      <c r="H45" s="26">
        <v>69.19</v>
      </c>
      <c r="I45" s="27" t="s">
        <v>77</v>
      </c>
      <c r="J45" s="95" t="s">
        <v>25</v>
      </c>
      <c r="K45" s="95" t="s">
        <v>26</v>
      </c>
      <c r="L45" s="95"/>
      <c r="M45" s="95">
        <v>101</v>
      </c>
      <c r="N45" s="103"/>
      <c r="O45" s="103"/>
      <c r="P45" s="92">
        <v>13837</v>
      </c>
      <c r="Q45" s="94"/>
      <c r="R45" s="110"/>
      <c r="S45" s="110"/>
    </row>
    <row r="46" customFormat="1" ht="25" customHeight="1" spans="1:19">
      <c r="A46" s="64">
        <v>24</v>
      </c>
      <c r="B46" s="67">
        <v>209</v>
      </c>
      <c r="C46" s="68" t="s">
        <v>78</v>
      </c>
      <c r="D46" s="11" t="s">
        <v>79</v>
      </c>
      <c r="E46" s="69">
        <v>67.85</v>
      </c>
      <c r="F46" s="70">
        <v>7.74</v>
      </c>
      <c r="G46" s="13">
        <f t="shared" si="0"/>
        <v>75.59</v>
      </c>
      <c r="H46" s="26">
        <v>69.19</v>
      </c>
      <c r="I46" s="27" t="s">
        <v>22</v>
      </c>
      <c r="J46" s="95" t="s">
        <v>23</v>
      </c>
      <c r="K46" s="95" t="s">
        <v>24</v>
      </c>
      <c r="L46" s="95">
        <v>83</v>
      </c>
      <c r="M46" s="95"/>
      <c r="N46" s="102">
        <v>184</v>
      </c>
      <c r="O46" s="102">
        <v>1.98</v>
      </c>
      <c r="P46" s="92">
        <v>11371</v>
      </c>
      <c r="Q46" s="90">
        <v>25208</v>
      </c>
      <c r="R46" s="109">
        <v>100</v>
      </c>
      <c r="S46" s="109">
        <v>25308</v>
      </c>
    </row>
    <row r="47" customFormat="1" ht="30" customHeight="1" spans="1:19">
      <c r="A47" s="66"/>
      <c r="B47" s="67">
        <v>209</v>
      </c>
      <c r="C47" s="68" t="s">
        <v>78</v>
      </c>
      <c r="D47" s="11" t="s">
        <v>79</v>
      </c>
      <c r="E47" s="71">
        <v>65.5286551724138</v>
      </c>
      <c r="F47" s="72">
        <f t="shared" si="7"/>
        <v>6.72727489259609</v>
      </c>
      <c r="G47" s="71">
        <f t="shared" si="0"/>
        <v>72.2559300650099</v>
      </c>
      <c r="H47" s="26">
        <v>69.19</v>
      </c>
      <c r="I47" s="27" t="s">
        <v>22</v>
      </c>
      <c r="J47" s="95" t="s">
        <v>25</v>
      </c>
      <c r="K47" s="95" t="s">
        <v>26</v>
      </c>
      <c r="L47" s="95"/>
      <c r="M47" s="95">
        <v>101</v>
      </c>
      <c r="N47" s="103"/>
      <c r="O47" s="103"/>
      <c r="P47" s="92">
        <v>13837</v>
      </c>
      <c r="Q47" s="94"/>
      <c r="R47" s="110"/>
      <c r="S47" s="110"/>
    </row>
    <row r="48" customFormat="1" ht="25" customHeight="1" spans="1:19">
      <c r="A48" s="64">
        <v>25</v>
      </c>
      <c r="B48" s="67">
        <v>210</v>
      </c>
      <c r="C48" s="68" t="s">
        <v>80</v>
      </c>
      <c r="D48" s="11" t="s">
        <v>81</v>
      </c>
      <c r="E48" s="87">
        <v>63.48</v>
      </c>
      <c r="F48" s="70">
        <v>7.24</v>
      </c>
      <c r="G48" s="13">
        <v>70.72</v>
      </c>
      <c r="H48" s="26">
        <v>69.19</v>
      </c>
      <c r="I48" s="27" t="s">
        <v>35</v>
      </c>
      <c r="J48" s="95" t="s">
        <v>23</v>
      </c>
      <c r="K48" s="95" t="s">
        <v>24</v>
      </c>
      <c r="L48" s="95">
        <v>83</v>
      </c>
      <c r="M48" s="95"/>
      <c r="N48" s="102">
        <v>184</v>
      </c>
      <c r="O48" s="102">
        <v>1.98</v>
      </c>
      <c r="P48" s="92">
        <v>11371</v>
      </c>
      <c r="Q48" s="90">
        <v>24888</v>
      </c>
      <c r="R48" s="109">
        <v>100</v>
      </c>
      <c r="S48" s="109">
        <v>24988</v>
      </c>
    </row>
    <row r="49" customFormat="1" ht="25" customHeight="1" spans="1:19">
      <c r="A49" s="66"/>
      <c r="B49" s="67">
        <v>210</v>
      </c>
      <c r="C49" s="68" t="s">
        <v>80</v>
      </c>
      <c r="D49" s="11" t="s">
        <v>81</v>
      </c>
      <c r="E49" s="71">
        <v>61.301</v>
      </c>
      <c r="F49" s="72">
        <f t="shared" si="7"/>
        <v>6.29325715758989</v>
      </c>
      <c r="G49" s="71">
        <f t="shared" ref="G49:G77" si="8">E49+F49</f>
        <v>67.5942571575899</v>
      </c>
      <c r="H49" s="26">
        <v>67.59</v>
      </c>
      <c r="I49" s="27" t="s">
        <v>35</v>
      </c>
      <c r="J49" s="95" t="s">
        <v>25</v>
      </c>
      <c r="K49" s="95" t="s">
        <v>26</v>
      </c>
      <c r="L49" s="95"/>
      <c r="M49" s="95">
        <v>101</v>
      </c>
      <c r="N49" s="103"/>
      <c r="O49" s="103"/>
      <c r="P49" s="92">
        <v>13517</v>
      </c>
      <c r="Q49" s="94"/>
      <c r="R49" s="110"/>
      <c r="S49" s="110"/>
    </row>
    <row r="50" s="51" customFormat="1" ht="25" customHeight="1" spans="1:19">
      <c r="A50" s="73">
        <v>26</v>
      </c>
      <c r="B50" s="74">
        <v>211</v>
      </c>
      <c r="C50" s="75" t="s">
        <v>82</v>
      </c>
      <c r="D50" s="75" t="s">
        <v>83</v>
      </c>
      <c r="E50" s="76">
        <v>63.48</v>
      </c>
      <c r="F50" s="77">
        <v>7.24</v>
      </c>
      <c r="G50" s="77">
        <f t="shared" si="8"/>
        <v>70.72</v>
      </c>
      <c r="H50" s="78">
        <v>69.19</v>
      </c>
      <c r="I50" s="96" t="s">
        <v>22</v>
      </c>
      <c r="J50" s="74" t="s">
        <v>23</v>
      </c>
      <c r="K50" s="74" t="s">
        <v>24</v>
      </c>
      <c r="L50" s="74">
        <v>83</v>
      </c>
      <c r="M50" s="100"/>
      <c r="N50" s="105">
        <v>98</v>
      </c>
      <c r="O50" s="105">
        <v>1.98</v>
      </c>
      <c r="P50" s="99">
        <v>11371</v>
      </c>
      <c r="Q50" s="112">
        <v>13378</v>
      </c>
      <c r="R50" s="113">
        <v>0</v>
      </c>
      <c r="S50" s="113">
        <v>13378</v>
      </c>
    </row>
    <row r="51" s="51" customFormat="1" ht="25" customHeight="1" spans="1:19">
      <c r="A51" s="79"/>
      <c r="B51" s="74">
        <v>211</v>
      </c>
      <c r="C51" s="75" t="s">
        <v>82</v>
      </c>
      <c r="D51" s="75" t="s">
        <v>83</v>
      </c>
      <c r="E51" s="80">
        <v>61.301</v>
      </c>
      <c r="F51" s="81">
        <f>E51*513.66/5003.43</f>
        <v>6.29325715758989</v>
      </c>
      <c r="G51" s="80">
        <f t="shared" si="8"/>
        <v>67.5942571575899</v>
      </c>
      <c r="H51" s="78">
        <v>67.59</v>
      </c>
      <c r="I51" s="96" t="s">
        <v>22</v>
      </c>
      <c r="J51" s="74" t="s">
        <v>25</v>
      </c>
      <c r="K51" s="74" t="s">
        <v>84</v>
      </c>
      <c r="L51" s="74">
        <v>15</v>
      </c>
      <c r="M51" s="100"/>
      <c r="N51" s="101"/>
      <c r="O51" s="101"/>
      <c r="P51" s="99">
        <v>2007</v>
      </c>
      <c r="Q51" s="107"/>
      <c r="R51" s="108"/>
      <c r="S51" s="108"/>
    </row>
    <row r="52" s="52" customFormat="1" ht="25" customHeight="1" spans="1:16384">
      <c r="A52" s="82">
        <v>27</v>
      </c>
      <c r="B52" s="74">
        <v>211</v>
      </c>
      <c r="C52" s="83" t="s">
        <v>85</v>
      </c>
      <c r="D52" s="83" t="s">
        <v>86</v>
      </c>
      <c r="E52" s="80">
        <v>61.301</v>
      </c>
      <c r="F52" s="81">
        <f t="shared" ref="F52:F56" si="9">E52*513.66/5003.43</f>
        <v>6.29325715758989</v>
      </c>
      <c r="G52" s="80">
        <f t="shared" si="8"/>
        <v>67.5942571575899</v>
      </c>
      <c r="H52" s="78">
        <v>67.59</v>
      </c>
      <c r="I52" s="96" t="s">
        <v>54</v>
      </c>
      <c r="J52" s="100" t="s">
        <v>54</v>
      </c>
      <c r="K52" s="100" t="s">
        <v>26</v>
      </c>
      <c r="L52" s="74"/>
      <c r="M52" s="100">
        <v>75</v>
      </c>
      <c r="N52" s="97">
        <v>75</v>
      </c>
      <c r="O52" s="97">
        <v>1.98</v>
      </c>
      <c r="P52" s="99">
        <v>10037</v>
      </c>
      <c r="Q52" s="106">
        <v>10037</v>
      </c>
      <c r="R52" s="98">
        <v>0</v>
      </c>
      <c r="S52" s="98">
        <v>10037</v>
      </c>
      <c r="T52" s="51"/>
      <c r="XFD52" s="51"/>
    </row>
    <row r="53" s="53" customFormat="1" ht="25" customHeight="1" spans="1:20">
      <c r="A53" s="64">
        <v>28</v>
      </c>
      <c r="B53" s="67">
        <v>212</v>
      </c>
      <c r="C53" s="68" t="s">
        <v>87</v>
      </c>
      <c r="D53" s="11" t="s">
        <v>88</v>
      </c>
      <c r="E53" s="69">
        <v>65.67</v>
      </c>
      <c r="F53" s="70">
        <v>7.49</v>
      </c>
      <c r="G53" s="13">
        <f t="shared" si="8"/>
        <v>73.16</v>
      </c>
      <c r="H53" s="26">
        <v>69.19</v>
      </c>
      <c r="I53" s="27" t="s">
        <v>22</v>
      </c>
      <c r="J53" s="95" t="s">
        <v>23</v>
      </c>
      <c r="K53" s="95" t="s">
        <v>24</v>
      </c>
      <c r="L53" s="95">
        <v>83</v>
      </c>
      <c r="M53" s="95"/>
      <c r="N53" s="102">
        <v>184</v>
      </c>
      <c r="O53" s="102">
        <v>1.98</v>
      </c>
      <c r="P53" s="92">
        <v>11371</v>
      </c>
      <c r="Q53" s="90">
        <v>25208</v>
      </c>
      <c r="R53" s="109">
        <v>100</v>
      </c>
      <c r="S53" s="109">
        <v>25308</v>
      </c>
      <c r="T53"/>
    </row>
    <row r="54" customFormat="1" ht="25" customHeight="1" spans="1:19">
      <c r="A54" s="66"/>
      <c r="B54" s="67">
        <v>212</v>
      </c>
      <c r="C54" s="68" t="s">
        <v>87</v>
      </c>
      <c r="D54" s="11" t="s">
        <v>88</v>
      </c>
      <c r="E54" s="71">
        <v>63.4148275862069</v>
      </c>
      <c r="F54" s="72">
        <f t="shared" si="9"/>
        <v>6.51026602509299</v>
      </c>
      <c r="G54" s="71">
        <f t="shared" si="8"/>
        <v>69.9250936112999</v>
      </c>
      <c r="H54" s="26">
        <v>69.19</v>
      </c>
      <c r="I54" s="27" t="s">
        <v>22</v>
      </c>
      <c r="J54" s="95" t="s">
        <v>25</v>
      </c>
      <c r="K54" s="95" t="s">
        <v>26</v>
      </c>
      <c r="L54" s="95"/>
      <c r="M54" s="95">
        <v>101</v>
      </c>
      <c r="N54" s="103"/>
      <c r="O54" s="103"/>
      <c r="P54" s="92">
        <v>13837</v>
      </c>
      <c r="Q54" s="94"/>
      <c r="R54" s="110"/>
      <c r="S54" s="110"/>
    </row>
    <row r="55" customFormat="1" ht="30" customHeight="1" spans="1:19">
      <c r="A55" s="64">
        <v>29</v>
      </c>
      <c r="B55" s="67">
        <v>213</v>
      </c>
      <c r="C55" s="68" t="s">
        <v>89</v>
      </c>
      <c r="D55" s="11" t="s">
        <v>90</v>
      </c>
      <c r="E55" s="69">
        <v>80.99</v>
      </c>
      <c r="F55" s="70">
        <v>9.24</v>
      </c>
      <c r="G55" s="13">
        <f t="shared" si="8"/>
        <v>90.23</v>
      </c>
      <c r="H55" s="26">
        <v>69.19</v>
      </c>
      <c r="I55" s="27" t="s">
        <v>22</v>
      </c>
      <c r="J55" s="95" t="s">
        <v>23</v>
      </c>
      <c r="K55" s="95" t="s">
        <v>24</v>
      </c>
      <c r="L55" s="95">
        <v>83</v>
      </c>
      <c r="M55" s="95"/>
      <c r="N55" s="102">
        <v>184</v>
      </c>
      <c r="O55" s="102">
        <v>1.98</v>
      </c>
      <c r="P55" s="92">
        <v>11371</v>
      </c>
      <c r="Q55" s="90">
        <v>25208</v>
      </c>
      <c r="R55" s="109">
        <v>100</v>
      </c>
      <c r="S55" s="109">
        <v>25308</v>
      </c>
    </row>
    <row r="56" customFormat="1" ht="28" customHeight="1" spans="1:19">
      <c r="A56" s="66"/>
      <c r="B56" s="67">
        <v>213</v>
      </c>
      <c r="C56" s="68" t="s">
        <v>89</v>
      </c>
      <c r="D56" s="11" t="s">
        <v>90</v>
      </c>
      <c r="E56" s="71">
        <v>78.2116206896552</v>
      </c>
      <c r="F56" s="72">
        <f t="shared" si="9"/>
        <v>8.02932809761469</v>
      </c>
      <c r="G56" s="71">
        <f t="shared" si="8"/>
        <v>86.2409487872699</v>
      </c>
      <c r="H56" s="26">
        <v>69.19</v>
      </c>
      <c r="I56" s="27" t="s">
        <v>22</v>
      </c>
      <c r="J56" s="95" t="s">
        <v>25</v>
      </c>
      <c r="K56" s="95" t="s">
        <v>26</v>
      </c>
      <c r="L56" s="95"/>
      <c r="M56" s="95">
        <v>101</v>
      </c>
      <c r="N56" s="103"/>
      <c r="O56" s="103"/>
      <c r="P56" s="92">
        <v>13837</v>
      </c>
      <c r="Q56" s="94"/>
      <c r="R56" s="110"/>
      <c r="S56" s="110"/>
    </row>
    <row r="57" customFormat="1" ht="25" customHeight="1" spans="1:19">
      <c r="A57" s="64">
        <v>30</v>
      </c>
      <c r="B57" s="67">
        <v>215</v>
      </c>
      <c r="C57" s="11" t="s">
        <v>91</v>
      </c>
      <c r="D57" s="11" t="s">
        <v>92</v>
      </c>
      <c r="E57" s="69">
        <v>70.04</v>
      </c>
      <c r="F57" s="70">
        <v>7.99</v>
      </c>
      <c r="G57" s="13">
        <f t="shared" si="8"/>
        <v>78.03</v>
      </c>
      <c r="H57" s="26">
        <v>69.19</v>
      </c>
      <c r="I57" s="27" t="s">
        <v>22</v>
      </c>
      <c r="J57" s="95" t="s">
        <v>23</v>
      </c>
      <c r="K57" s="95" t="s">
        <v>24</v>
      </c>
      <c r="L57" s="95">
        <v>83</v>
      </c>
      <c r="M57" s="95"/>
      <c r="N57" s="102">
        <v>184</v>
      </c>
      <c r="O57" s="102">
        <v>1.98</v>
      </c>
      <c r="P57" s="92">
        <v>11371</v>
      </c>
      <c r="Q57" s="90">
        <v>25208</v>
      </c>
      <c r="R57" s="109">
        <v>100</v>
      </c>
      <c r="S57" s="109">
        <v>25308</v>
      </c>
    </row>
    <row r="58" customFormat="1" ht="25" customHeight="1" spans="1:19">
      <c r="A58" s="66"/>
      <c r="B58" s="67">
        <v>215</v>
      </c>
      <c r="C58" s="11" t="s">
        <v>91</v>
      </c>
      <c r="D58" s="11" t="s">
        <v>92</v>
      </c>
      <c r="E58" s="71">
        <v>67.6424827586207</v>
      </c>
      <c r="F58" s="72">
        <f t="shared" ref="F58:F63" si="10">E58*513.66/5003.43</f>
        <v>6.94428376009919</v>
      </c>
      <c r="G58" s="71">
        <f t="shared" si="8"/>
        <v>74.5867665187199</v>
      </c>
      <c r="H58" s="26">
        <v>69.19</v>
      </c>
      <c r="I58" s="27" t="s">
        <v>22</v>
      </c>
      <c r="J58" s="95" t="s">
        <v>25</v>
      </c>
      <c r="K58" s="95" t="s">
        <v>26</v>
      </c>
      <c r="L58" s="95"/>
      <c r="M58" s="95">
        <v>101</v>
      </c>
      <c r="N58" s="103"/>
      <c r="O58" s="103"/>
      <c r="P58" s="92">
        <v>13837</v>
      </c>
      <c r="Q58" s="94"/>
      <c r="R58" s="110"/>
      <c r="S58" s="110"/>
    </row>
    <row r="59" s="51" customFormat="1" ht="25" customHeight="1" spans="1:19">
      <c r="A59" s="73">
        <v>31</v>
      </c>
      <c r="B59" s="74">
        <v>216</v>
      </c>
      <c r="C59" s="75" t="s">
        <v>93</v>
      </c>
      <c r="D59" s="75" t="s">
        <v>94</v>
      </c>
      <c r="E59" s="76">
        <v>70.04</v>
      </c>
      <c r="F59" s="77">
        <v>7.99</v>
      </c>
      <c r="G59" s="77">
        <f t="shared" si="8"/>
        <v>78.03</v>
      </c>
      <c r="H59" s="78">
        <v>69.19</v>
      </c>
      <c r="I59" s="96" t="s">
        <v>22</v>
      </c>
      <c r="J59" s="74" t="s">
        <v>23</v>
      </c>
      <c r="K59" s="74" t="s">
        <v>24</v>
      </c>
      <c r="L59" s="100">
        <v>83</v>
      </c>
      <c r="M59" s="100"/>
      <c r="N59" s="105">
        <v>163</v>
      </c>
      <c r="O59" s="105">
        <v>1.98</v>
      </c>
      <c r="P59" s="99">
        <v>11371</v>
      </c>
      <c r="Q59" s="112">
        <v>22468</v>
      </c>
      <c r="R59" s="113">
        <v>0</v>
      </c>
      <c r="S59" s="113">
        <v>22468</v>
      </c>
    </row>
    <row r="60" s="51" customFormat="1" ht="25" customHeight="1" spans="1:19">
      <c r="A60" s="79"/>
      <c r="B60" s="74">
        <v>216</v>
      </c>
      <c r="C60" s="75" t="s">
        <v>93</v>
      </c>
      <c r="D60" s="75" t="s">
        <v>94</v>
      </c>
      <c r="E60" s="80">
        <v>67.6424827586207</v>
      </c>
      <c r="F60" s="81">
        <f>E60*513.66/5003.43</f>
        <v>6.94428376009919</v>
      </c>
      <c r="G60" s="80">
        <f t="shared" si="8"/>
        <v>74.5867665187199</v>
      </c>
      <c r="H60" s="78">
        <v>69.19</v>
      </c>
      <c r="I60" s="96" t="s">
        <v>22</v>
      </c>
      <c r="J60" s="74" t="s">
        <v>25</v>
      </c>
      <c r="K60" s="74" t="s">
        <v>29</v>
      </c>
      <c r="L60" s="100">
        <v>81</v>
      </c>
      <c r="M60" s="100"/>
      <c r="N60" s="101"/>
      <c r="O60" s="101"/>
      <c r="P60" s="99">
        <v>11097</v>
      </c>
      <c r="Q60" s="107"/>
      <c r="R60" s="108"/>
      <c r="S60" s="108"/>
    </row>
    <row r="61" s="52" customFormat="1" ht="25" customHeight="1" spans="1:16384">
      <c r="A61" s="82">
        <v>32</v>
      </c>
      <c r="B61" s="74">
        <v>216</v>
      </c>
      <c r="C61" s="83" t="s">
        <v>95</v>
      </c>
      <c r="D61" s="83" t="s">
        <v>96</v>
      </c>
      <c r="E61" s="80">
        <v>67.6424827586207</v>
      </c>
      <c r="F61" s="81">
        <f t="shared" si="10"/>
        <v>6.94428376009919</v>
      </c>
      <c r="G61" s="80">
        <f t="shared" si="8"/>
        <v>74.5867665187199</v>
      </c>
      <c r="H61" s="78">
        <v>69.19</v>
      </c>
      <c r="I61" s="96" t="s">
        <v>32</v>
      </c>
      <c r="J61" s="100" t="s">
        <v>32</v>
      </c>
      <c r="K61" s="100" t="s">
        <v>26</v>
      </c>
      <c r="L61" s="74"/>
      <c r="M61" s="100">
        <v>11</v>
      </c>
      <c r="N61" s="97">
        <v>11</v>
      </c>
      <c r="O61" s="97">
        <v>1.98</v>
      </c>
      <c r="P61" s="99">
        <v>1507</v>
      </c>
      <c r="Q61" s="106">
        <v>1507</v>
      </c>
      <c r="R61" s="98">
        <v>0</v>
      </c>
      <c r="S61" s="98">
        <v>1507</v>
      </c>
      <c r="T61" s="51"/>
      <c r="XFD61" s="51"/>
    </row>
    <row r="62" s="53" customFormat="1" ht="25" customHeight="1" spans="1:20">
      <c r="A62" s="64">
        <v>33</v>
      </c>
      <c r="B62" s="67">
        <v>217</v>
      </c>
      <c r="C62" s="11" t="s">
        <v>97</v>
      </c>
      <c r="D62" s="11" t="s">
        <v>98</v>
      </c>
      <c r="E62" s="69">
        <v>61.29</v>
      </c>
      <c r="F62" s="70">
        <v>6.99</v>
      </c>
      <c r="G62" s="13">
        <f t="shared" si="8"/>
        <v>68.28</v>
      </c>
      <c r="H62" s="26">
        <v>68.28</v>
      </c>
      <c r="I62" s="27" t="s">
        <v>22</v>
      </c>
      <c r="J62" s="95" t="s">
        <v>23</v>
      </c>
      <c r="K62" s="95" t="s">
        <v>24</v>
      </c>
      <c r="L62" s="95">
        <v>83</v>
      </c>
      <c r="M62" s="95"/>
      <c r="N62" s="102">
        <v>184</v>
      </c>
      <c r="O62" s="102">
        <v>1.98</v>
      </c>
      <c r="P62" s="92">
        <v>11221</v>
      </c>
      <c r="Q62" s="90">
        <v>24272</v>
      </c>
      <c r="R62" s="109">
        <v>100</v>
      </c>
      <c r="S62" s="109">
        <v>24372</v>
      </c>
      <c r="T62"/>
    </row>
    <row r="63" customFormat="1" ht="25" customHeight="1" spans="1:19">
      <c r="A63" s="66"/>
      <c r="B63" s="67">
        <v>217</v>
      </c>
      <c r="C63" s="11" t="s">
        <v>97</v>
      </c>
      <c r="D63" s="11" t="s">
        <v>98</v>
      </c>
      <c r="E63" s="71">
        <v>59.1871724137931</v>
      </c>
      <c r="F63" s="72">
        <f t="shared" si="10"/>
        <v>6.07624829008679</v>
      </c>
      <c r="G63" s="71">
        <f t="shared" si="8"/>
        <v>65.2634207038799</v>
      </c>
      <c r="H63" s="26">
        <v>65.26</v>
      </c>
      <c r="I63" s="27" t="s">
        <v>22</v>
      </c>
      <c r="J63" s="95" t="s">
        <v>25</v>
      </c>
      <c r="K63" s="95" t="s">
        <v>26</v>
      </c>
      <c r="L63" s="95"/>
      <c r="M63" s="95">
        <v>101</v>
      </c>
      <c r="N63" s="103"/>
      <c r="O63" s="103"/>
      <c r="P63" s="92">
        <v>13051</v>
      </c>
      <c r="Q63" s="94"/>
      <c r="R63" s="110"/>
      <c r="S63" s="110"/>
    </row>
    <row r="64" customFormat="1" ht="25" customHeight="1" spans="1:19">
      <c r="A64" s="64">
        <v>34</v>
      </c>
      <c r="B64" s="67">
        <v>218</v>
      </c>
      <c r="C64" s="11" t="s">
        <v>99</v>
      </c>
      <c r="D64" s="11" t="s">
        <v>100</v>
      </c>
      <c r="E64" s="69">
        <v>61.29</v>
      </c>
      <c r="F64" s="70">
        <v>6.99</v>
      </c>
      <c r="G64" s="13">
        <f t="shared" si="8"/>
        <v>68.28</v>
      </c>
      <c r="H64" s="26">
        <v>68.28</v>
      </c>
      <c r="I64" s="27" t="s">
        <v>51</v>
      </c>
      <c r="J64" s="95" t="s">
        <v>23</v>
      </c>
      <c r="K64" s="95" t="s">
        <v>24</v>
      </c>
      <c r="L64" s="95">
        <v>83</v>
      </c>
      <c r="M64" s="95"/>
      <c r="N64" s="102">
        <v>184</v>
      </c>
      <c r="O64" s="102">
        <v>1.98</v>
      </c>
      <c r="P64" s="92">
        <v>11221</v>
      </c>
      <c r="Q64" s="90">
        <v>24272</v>
      </c>
      <c r="R64" s="109">
        <v>100</v>
      </c>
      <c r="S64" s="109">
        <v>24372</v>
      </c>
    </row>
    <row r="65" customFormat="1" ht="25" customHeight="1" spans="1:19">
      <c r="A65" s="66"/>
      <c r="B65" s="67">
        <v>218</v>
      </c>
      <c r="C65" s="11" t="s">
        <v>99</v>
      </c>
      <c r="D65" s="11" t="s">
        <v>100</v>
      </c>
      <c r="E65" s="71">
        <v>59.1871724137931</v>
      </c>
      <c r="F65" s="72">
        <f t="shared" ref="F65:F69" si="11">E65*513.66/5003.43</f>
        <v>6.07624829008679</v>
      </c>
      <c r="G65" s="71">
        <f t="shared" si="8"/>
        <v>65.2634207038799</v>
      </c>
      <c r="H65" s="26">
        <v>65.26</v>
      </c>
      <c r="I65" s="27" t="s">
        <v>51</v>
      </c>
      <c r="J65" s="95" t="s">
        <v>25</v>
      </c>
      <c r="K65" s="95" t="s">
        <v>26</v>
      </c>
      <c r="L65" s="95"/>
      <c r="M65" s="95">
        <v>101</v>
      </c>
      <c r="N65" s="103"/>
      <c r="O65" s="103"/>
      <c r="P65" s="92">
        <v>13051</v>
      </c>
      <c r="Q65" s="94"/>
      <c r="R65" s="110"/>
      <c r="S65" s="110"/>
    </row>
    <row r="66" customFormat="1" ht="25" customHeight="1" spans="1:19">
      <c r="A66" s="64">
        <v>35</v>
      </c>
      <c r="B66" s="67">
        <v>219</v>
      </c>
      <c r="C66" s="11" t="s">
        <v>101</v>
      </c>
      <c r="D66" s="11" t="s">
        <v>102</v>
      </c>
      <c r="E66" s="69">
        <v>70.04</v>
      </c>
      <c r="F66" s="70">
        <v>7.99</v>
      </c>
      <c r="G66" s="13">
        <f t="shared" si="8"/>
        <v>78.03</v>
      </c>
      <c r="H66" s="26">
        <v>69.19</v>
      </c>
      <c r="I66" s="27" t="s">
        <v>22</v>
      </c>
      <c r="J66" s="95" t="s">
        <v>23</v>
      </c>
      <c r="K66" s="95" t="s">
        <v>24</v>
      </c>
      <c r="L66" s="95">
        <v>83</v>
      </c>
      <c r="M66" s="95"/>
      <c r="N66" s="102">
        <v>184</v>
      </c>
      <c r="O66" s="102">
        <v>1.98</v>
      </c>
      <c r="P66" s="92">
        <v>11371</v>
      </c>
      <c r="Q66" s="90">
        <v>25208</v>
      </c>
      <c r="R66" s="109">
        <v>100</v>
      </c>
      <c r="S66" s="109">
        <v>25308</v>
      </c>
    </row>
    <row r="67" customFormat="1" ht="25" customHeight="1" spans="1:19">
      <c r="A67" s="66"/>
      <c r="B67" s="67">
        <v>219</v>
      </c>
      <c r="C67" s="11" t="s">
        <v>101</v>
      </c>
      <c r="D67" s="11" t="s">
        <v>102</v>
      </c>
      <c r="E67" s="71">
        <v>67.6424827586207</v>
      </c>
      <c r="F67" s="72">
        <f t="shared" si="11"/>
        <v>6.94428376009919</v>
      </c>
      <c r="G67" s="71">
        <f t="shared" si="8"/>
        <v>74.5867665187199</v>
      </c>
      <c r="H67" s="26">
        <v>69.19</v>
      </c>
      <c r="I67" s="27" t="s">
        <v>22</v>
      </c>
      <c r="J67" s="95" t="s">
        <v>25</v>
      </c>
      <c r="K67" s="95" t="s">
        <v>26</v>
      </c>
      <c r="L67" s="95"/>
      <c r="M67" s="95">
        <v>101</v>
      </c>
      <c r="N67" s="103"/>
      <c r="O67" s="103"/>
      <c r="P67" s="92">
        <v>13837</v>
      </c>
      <c r="Q67" s="94"/>
      <c r="R67" s="110"/>
      <c r="S67" s="110"/>
    </row>
    <row r="68" customFormat="1" ht="25" customHeight="1" spans="1:19">
      <c r="A68" s="64">
        <v>36</v>
      </c>
      <c r="B68" s="67">
        <v>220</v>
      </c>
      <c r="C68" s="11" t="s">
        <v>103</v>
      </c>
      <c r="D68" s="11" t="s">
        <v>104</v>
      </c>
      <c r="E68" s="69">
        <v>70.04</v>
      </c>
      <c r="F68" s="70">
        <v>7.99</v>
      </c>
      <c r="G68" s="13">
        <f t="shared" si="8"/>
        <v>78.03</v>
      </c>
      <c r="H68" s="26">
        <v>69.19</v>
      </c>
      <c r="I68" s="27" t="s">
        <v>22</v>
      </c>
      <c r="J68" s="95" t="s">
        <v>23</v>
      </c>
      <c r="K68" s="95" t="s">
        <v>24</v>
      </c>
      <c r="L68" s="95">
        <v>83</v>
      </c>
      <c r="M68" s="95"/>
      <c r="N68" s="102">
        <v>184</v>
      </c>
      <c r="O68" s="102">
        <v>1.98</v>
      </c>
      <c r="P68" s="92">
        <v>11371</v>
      </c>
      <c r="Q68" s="90">
        <v>25208</v>
      </c>
      <c r="R68" s="109">
        <v>100</v>
      </c>
      <c r="S68" s="109">
        <v>25308</v>
      </c>
    </row>
    <row r="69" customFormat="1" ht="25" customHeight="1" spans="1:19">
      <c r="A69" s="66"/>
      <c r="B69" s="67">
        <v>220</v>
      </c>
      <c r="C69" s="11" t="s">
        <v>103</v>
      </c>
      <c r="D69" s="11" t="s">
        <v>104</v>
      </c>
      <c r="E69" s="71">
        <v>67.6424827586207</v>
      </c>
      <c r="F69" s="72">
        <f t="shared" si="11"/>
        <v>6.94428376009919</v>
      </c>
      <c r="G69" s="71">
        <f t="shared" si="8"/>
        <v>74.5867665187199</v>
      </c>
      <c r="H69" s="26">
        <v>69.19</v>
      </c>
      <c r="I69" s="27" t="s">
        <v>22</v>
      </c>
      <c r="J69" s="95" t="s">
        <v>25</v>
      </c>
      <c r="K69" s="95" t="s">
        <v>26</v>
      </c>
      <c r="L69" s="95"/>
      <c r="M69" s="95">
        <v>101</v>
      </c>
      <c r="N69" s="103"/>
      <c r="O69" s="103"/>
      <c r="P69" s="92">
        <v>13837</v>
      </c>
      <c r="Q69" s="94"/>
      <c r="R69" s="110"/>
      <c r="S69" s="110"/>
    </row>
    <row r="70" customFormat="1" ht="25" customHeight="1" spans="1:19">
      <c r="A70" s="64">
        <v>37</v>
      </c>
      <c r="B70" s="67">
        <v>221</v>
      </c>
      <c r="C70" s="11" t="s">
        <v>105</v>
      </c>
      <c r="D70" s="11" t="s">
        <v>106</v>
      </c>
      <c r="E70" s="85">
        <v>76.61</v>
      </c>
      <c r="F70" s="86">
        <v>8.74</v>
      </c>
      <c r="G70" s="18">
        <f t="shared" si="8"/>
        <v>85.35</v>
      </c>
      <c r="H70" s="26">
        <v>69.19</v>
      </c>
      <c r="I70" s="27" t="s">
        <v>42</v>
      </c>
      <c r="J70" s="95" t="s">
        <v>23</v>
      </c>
      <c r="K70" s="95" t="s">
        <v>24</v>
      </c>
      <c r="L70" s="95">
        <v>83</v>
      </c>
      <c r="M70" s="95"/>
      <c r="N70" s="102">
        <v>184</v>
      </c>
      <c r="O70" s="102">
        <v>1.98</v>
      </c>
      <c r="P70" s="92">
        <v>11371</v>
      </c>
      <c r="Q70" s="90">
        <v>25208</v>
      </c>
      <c r="R70" s="109">
        <v>100</v>
      </c>
      <c r="S70" s="109">
        <v>25308</v>
      </c>
    </row>
    <row r="71" customFormat="1" ht="25" customHeight="1" spans="1:19">
      <c r="A71" s="66"/>
      <c r="B71" s="67">
        <v>221</v>
      </c>
      <c r="C71" s="11" t="s">
        <v>105</v>
      </c>
      <c r="D71" s="11" t="s">
        <v>106</v>
      </c>
      <c r="E71" s="71">
        <v>73.9839655172414</v>
      </c>
      <c r="F71" s="72">
        <f t="shared" ref="F71:F75" si="12">E71*513.66/5003.43</f>
        <v>7.59531036260849</v>
      </c>
      <c r="G71" s="71">
        <f t="shared" si="8"/>
        <v>81.5792758798499</v>
      </c>
      <c r="H71" s="26">
        <v>69.19</v>
      </c>
      <c r="I71" s="27" t="s">
        <v>42</v>
      </c>
      <c r="J71" s="95" t="s">
        <v>25</v>
      </c>
      <c r="K71" s="95" t="s">
        <v>26</v>
      </c>
      <c r="L71" s="95"/>
      <c r="M71" s="95">
        <v>101</v>
      </c>
      <c r="N71" s="103"/>
      <c r="O71" s="103"/>
      <c r="P71" s="92">
        <v>13837</v>
      </c>
      <c r="Q71" s="94"/>
      <c r="R71" s="110"/>
      <c r="S71" s="110"/>
    </row>
    <row r="72" customFormat="1" ht="25" customHeight="1" spans="1:19">
      <c r="A72" s="64">
        <v>38</v>
      </c>
      <c r="B72" s="84">
        <v>222</v>
      </c>
      <c r="C72" s="68" t="s">
        <v>107</v>
      </c>
      <c r="D72" s="11" t="s">
        <v>108</v>
      </c>
      <c r="E72" s="85">
        <v>87.55</v>
      </c>
      <c r="F72" s="86">
        <v>9.99</v>
      </c>
      <c r="G72" s="18">
        <f t="shared" si="8"/>
        <v>97.54</v>
      </c>
      <c r="H72" s="26">
        <v>69.19</v>
      </c>
      <c r="I72" s="27" t="s">
        <v>42</v>
      </c>
      <c r="J72" s="95" t="s">
        <v>23</v>
      </c>
      <c r="K72" s="95" t="s">
        <v>24</v>
      </c>
      <c r="L72" s="95">
        <v>83</v>
      </c>
      <c r="M72" s="95"/>
      <c r="N72" s="102">
        <v>184</v>
      </c>
      <c r="O72" s="102">
        <v>1.98</v>
      </c>
      <c r="P72" s="92">
        <v>11371</v>
      </c>
      <c r="Q72" s="90">
        <v>25208</v>
      </c>
      <c r="R72" s="109">
        <v>100</v>
      </c>
      <c r="S72" s="109">
        <v>25308</v>
      </c>
    </row>
    <row r="73" customFormat="1" ht="25" customHeight="1" spans="1:19">
      <c r="A73" s="66"/>
      <c r="B73" s="84">
        <v>222</v>
      </c>
      <c r="C73" s="68" t="s">
        <v>107</v>
      </c>
      <c r="D73" s="11" t="s">
        <v>108</v>
      </c>
      <c r="E73" s="71">
        <v>84.5531034482759</v>
      </c>
      <c r="F73" s="72">
        <f t="shared" si="12"/>
        <v>8.68035470012399</v>
      </c>
      <c r="G73" s="71">
        <f t="shared" si="8"/>
        <v>93.2334581483999</v>
      </c>
      <c r="H73" s="26">
        <v>69.19</v>
      </c>
      <c r="I73" s="27" t="s">
        <v>42</v>
      </c>
      <c r="J73" s="95" t="s">
        <v>25</v>
      </c>
      <c r="K73" s="95" t="s">
        <v>26</v>
      </c>
      <c r="L73" s="95"/>
      <c r="M73" s="95">
        <v>101</v>
      </c>
      <c r="N73" s="103"/>
      <c r="O73" s="103"/>
      <c r="P73" s="92">
        <v>13837</v>
      </c>
      <c r="Q73" s="94"/>
      <c r="R73" s="110"/>
      <c r="S73" s="110"/>
    </row>
    <row r="74" customFormat="1" ht="25" customHeight="1" spans="1:19">
      <c r="A74" s="64">
        <v>39</v>
      </c>
      <c r="B74" s="67">
        <v>223</v>
      </c>
      <c r="C74" s="20" t="s">
        <v>109</v>
      </c>
      <c r="D74" s="20" t="s">
        <v>110</v>
      </c>
      <c r="E74" s="69">
        <v>83.18</v>
      </c>
      <c r="F74" s="70">
        <v>9.49</v>
      </c>
      <c r="G74" s="13">
        <f t="shared" si="8"/>
        <v>92.67</v>
      </c>
      <c r="H74" s="26">
        <v>69.19</v>
      </c>
      <c r="I74" s="27" t="s">
        <v>51</v>
      </c>
      <c r="J74" s="95" t="s">
        <v>23</v>
      </c>
      <c r="K74" s="95" t="s">
        <v>24</v>
      </c>
      <c r="L74" s="95">
        <v>83</v>
      </c>
      <c r="M74" s="95"/>
      <c r="N74" s="102">
        <v>184</v>
      </c>
      <c r="O74" s="102">
        <v>1.98</v>
      </c>
      <c r="P74" s="92">
        <v>11371</v>
      </c>
      <c r="Q74" s="90">
        <v>25208</v>
      </c>
      <c r="R74" s="109">
        <v>100</v>
      </c>
      <c r="S74" s="109">
        <v>25308</v>
      </c>
    </row>
    <row r="75" customFormat="1" ht="25" customHeight="1" spans="1:19">
      <c r="A75" s="66"/>
      <c r="B75" s="67">
        <v>223</v>
      </c>
      <c r="C75" s="20" t="s">
        <v>109</v>
      </c>
      <c r="D75" s="20" t="s">
        <v>110</v>
      </c>
      <c r="E75" s="71">
        <v>80.3254482758621</v>
      </c>
      <c r="F75" s="72">
        <f t="shared" si="12"/>
        <v>8.24633696511779</v>
      </c>
      <c r="G75" s="71">
        <f t="shared" si="8"/>
        <v>88.5717852409799</v>
      </c>
      <c r="H75" s="26">
        <v>69.19</v>
      </c>
      <c r="I75" s="27" t="s">
        <v>51</v>
      </c>
      <c r="J75" s="95" t="s">
        <v>25</v>
      </c>
      <c r="K75" s="95" t="s">
        <v>26</v>
      </c>
      <c r="L75" s="95"/>
      <c r="M75" s="95">
        <v>101</v>
      </c>
      <c r="N75" s="103"/>
      <c r="O75" s="103"/>
      <c r="P75" s="92">
        <v>13837</v>
      </c>
      <c r="Q75" s="94"/>
      <c r="R75" s="110"/>
      <c r="S75" s="110"/>
    </row>
    <row r="76" customFormat="1" ht="25" customHeight="1" spans="1:19">
      <c r="A76" s="64">
        <v>40</v>
      </c>
      <c r="B76" s="67">
        <v>225</v>
      </c>
      <c r="C76" s="20" t="s">
        <v>111</v>
      </c>
      <c r="D76" s="20" t="s">
        <v>112</v>
      </c>
      <c r="E76" s="69">
        <v>83.18</v>
      </c>
      <c r="F76" s="70">
        <v>9.49</v>
      </c>
      <c r="G76" s="13">
        <f t="shared" si="8"/>
        <v>92.67</v>
      </c>
      <c r="H76" s="26">
        <v>69.19</v>
      </c>
      <c r="I76" s="27" t="s">
        <v>22</v>
      </c>
      <c r="J76" s="95" t="s">
        <v>23</v>
      </c>
      <c r="K76" s="95" t="s">
        <v>24</v>
      </c>
      <c r="L76" s="95">
        <v>83</v>
      </c>
      <c r="M76" s="95"/>
      <c r="N76" s="102">
        <v>184</v>
      </c>
      <c r="O76" s="102">
        <v>1.98</v>
      </c>
      <c r="P76" s="92">
        <v>11371</v>
      </c>
      <c r="Q76" s="90">
        <v>25208</v>
      </c>
      <c r="R76" s="109">
        <v>100</v>
      </c>
      <c r="S76" s="109">
        <v>25308</v>
      </c>
    </row>
    <row r="77" customFormat="1" ht="25" customHeight="1" spans="1:19">
      <c r="A77" s="66"/>
      <c r="B77" s="67">
        <v>225</v>
      </c>
      <c r="C77" s="20" t="s">
        <v>111</v>
      </c>
      <c r="D77" s="20" t="s">
        <v>112</v>
      </c>
      <c r="E77" s="71">
        <v>80.3254482758621</v>
      </c>
      <c r="F77" s="72">
        <f t="shared" ref="F77:F81" si="13">E77*513.66/5003.43</f>
        <v>8.24633696511779</v>
      </c>
      <c r="G77" s="71">
        <f t="shared" si="8"/>
        <v>88.5717852409799</v>
      </c>
      <c r="H77" s="26">
        <v>69.19</v>
      </c>
      <c r="I77" s="27" t="s">
        <v>22</v>
      </c>
      <c r="J77" s="95" t="s">
        <v>25</v>
      </c>
      <c r="K77" s="95" t="s">
        <v>26</v>
      </c>
      <c r="L77" s="95"/>
      <c r="M77" s="95">
        <v>101</v>
      </c>
      <c r="N77" s="103"/>
      <c r="O77" s="103"/>
      <c r="P77" s="92">
        <v>13837</v>
      </c>
      <c r="Q77" s="94"/>
      <c r="R77" s="110"/>
      <c r="S77" s="110"/>
    </row>
    <row r="78" customFormat="1" ht="25" customHeight="1" spans="1:19">
      <c r="A78" s="64">
        <v>41</v>
      </c>
      <c r="B78" s="67">
        <v>226</v>
      </c>
      <c r="C78" s="20" t="s">
        <v>113</v>
      </c>
      <c r="D78" s="20" t="s">
        <v>114</v>
      </c>
      <c r="E78" s="69">
        <v>74.42</v>
      </c>
      <c r="F78" s="69">
        <v>8.49</v>
      </c>
      <c r="G78" s="13">
        <v>82.91</v>
      </c>
      <c r="H78" s="26">
        <v>69.19</v>
      </c>
      <c r="I78" s="27" t="s">
        <v>115</v>
      </c>
      <c r="J78" s="95" t="s">
        <v>23</v>
      </c>
      <c r="K78" s="95" t="s">
        <v>24</v>
      </c>
      <c r="L78" s="95">
        <v>83</v>
      </c>
      <c r="M78" s="95"/>
      <c r="N78" s="102">
        <v>184</v>
      </c>
      <c r="O78" s="102">
        <v>1.98</v>
      </c>
      <c r="P78" s="92">
        <v>11371</v>
      </c>
      <c r="Q78" s="90">
        <v>25208</v>
      </c>
      <c r="R78" s="109">
        <v>100</v>
      </c>
      <c r="S78" s="109">
        <v>25308</v>
      </c>
    </row>
    <row r="79" customFormat="1" ht="25" customHeight="1" spans="1:19">
      <c r="A79" s="66"/>
      <c r="B79" s="67">
        <v>226</v>
      </c>
      <c r="C79" s="20" t="s">
        <v>113</v>
      </c>
      <c r="D79" s="20" t="s">
        <v>114</v>
      </c>
      <c r="E79" s="71">
        <v>71.8701379310345</v>
      </c>
      <c r="F79" s="72">
        <f t="shared" si="13"/>
        <v>7.37830149510539</v>
      </c>
      <c r="G79" s="71">
        <f t="shared" ref="G79:G128" si="14">E79+F79</f>
        <v>79.2484394261399</v>
      </c>
      <c r="H79" s="26">
        <v>69.19</v>
      </c>
      <c r="I79" s="27" t="s">
        <v>115</v>
      </c>
      <c r="J79" s="95" t="s">
        <v>25</v>
      </c>
      <c r="K79" s="95" t="s">
        <v>26</v>
      </c>
      <c r="L79" s="95"/>
      <c r="M79" s="95">
        <v>101</v>
      </c>
      <c r="N79" s="103"/>
      <c r="O79" s="103"/>
      <c r="P79" s="92">
        <v>13837</v>
      </c>
      <c r="Q79" s="94"/>
      <c r="R79" s="110"/>
      <c r="S79" s="110"/>
    </row>
    <row r="80" customFormat="1" ht="25" customHeight="1" spans="1:19">
      <c r="A80" s="64">
        <v>42</v>
      </c>
      <c r="B80" s="67">
        <v>227</v>
      </c>
      <c r="C80" s="20" t="s">
        <v>116</v>
      </c>
      <c r="D80" s="20" t="s">
        <v>117</v>
      </c>
      <c r="E80" s="69">
        <v>48.15</v>
      </c>
      <c r="F80" s="69">
        <v>5.49</v>
      </c>
      <c r="G80" s="13">
        <v>53.64</v>
      </c>
      <c r="H80" s="26">
        <v>53.64</v>
      </c>
      <c r="I80" s="27" t="s">
        <v>115</v>
      </c>
      <c r="J80" s="95" t="s">
        <v>23</v>
      </c>
      <c r="K80" s="95" t="s">
        <v>24</v>
      </c>
      <c r="L80" s="95">
        <v>83</v>
      </c>
      <c r="M80" s="95"/>
      <c r="N80" s="102">
        <v>184</v>
      </c>
      <c r="O80" s="102">
        <v>1.98</v>
      </c>
      <c r="P80" s="92">
        <v>8815</v>
      </c>
      <c r="Q80" s="90">
        <v>19070</v>
      </c>
      <c r="R80" s="109">
        <v>100</v>
      </c>
      <c r="S80" s="109">
        <v>19170</v>
      </c>
    </row>
    <row r="81" customFormat="1" ht="25" customHeight="1" spans="1:19">
      <c r="A81" s="66"/>
      <c r="B81" s="67">
        <v>227</v>
      </c>
      <c r="C81" s="20" t="s">
        <v>116</v>
      </c>
      <c r="D81" s="20" t="s">
        <v>117</v>
      </c>
      <c r="E81" s="71">
        <v>46.5042068965517</v>
      </c>
      <c r="F81" s="72">
        <f t="shared" si="13"/>
        <v>4.77419508506819</v>
      </c>
      <c r="G81" s="71">
        <f t="shared" si="14"/>
        <v>51.2784019816199</v>
      </c>
      <c r="H81" s="26">
        <v>51.28</v>
      </c>
      <c r="I81" s="27" t="s">
        <v>115</v>
      </c>
      <c r="J81" s="95" t="s">
        <v>25</v>
      </c>
      <c r="K81" s="95" t="s">
        <v>26</v>
      </c>
      <c r="L81" s="95"/>
      <c r="M81" s="95">
        <v>101</v>
      </c>
      <c r="N81" s="103"/>
      <c r="O81" s="103"/>
      <c r="P81" s="92">
        <v>10255</v>
      </c>
      <c r="Q81" s="94"/>
      <c r="R81" s="110"/>
      <c r="S81" s="110"/>
    </row>
    <row r="82" customFormat="1" ht="25" customHeight="1" spans="1:19">
      <c r="A82" s="64">
        <v>43</v>
      </c>
      <c r="B82" s="67">
        <v>228</v>
      </c>
      <c r="C82" s="20" t="s">
        <v>118</v>
      </c>
      <c r="D82" s="20" t="s">
        <v>119</v>
      </c>
      <c r="E82" s="69">
        <v>48.15</v>
      </c>
      <c r="F82" s="70">
        <v>5.49</v>
      </c>
      <c r="G82" s="13">
        <f t="shared" si="14"/>
        <v>53.64</v>
      </c>
      <c r="H82" s="26">
        <v>53.64</v>
      </c>
      <c r="I82" s="27" t="s">
        <v>22</v>
      </c>
      <c r="J82" s="95" t="s">
        <v>23</v>
      </c>
      <c r="K82" s="95" t="s">
        <v>24</v>
      </c>
      <c r="L82" s="95">
        <v>83</v>
      </c>
      <c r="M82" s="95"/>
      <c r="N82" s="102">
        <v>184</v>
      </c>
      <c r="O82" s="102">
        <v>1.98</v>
      </c>
      <c r="P82" s="92">
        <v>8815</v>
      </c>
      <c r="Q82" s="90">
        <v>19070</v>
      </c>
      <c r="R82" s="109">
        <v>100</v>
      </c>
      <c r="S82" s="109">
        <v>19170</v>
      </c>
    </row>
    <row r="83" customFormat="1" ht="25" customHeight="1" spans="1:19">
      <c r="A83" s="66"/>
      <c r="B83" s="67">
        <v>228</v>
      </c>
      <c r="C83" s="20" t="s">
        <v>118</v>
      </c>
      <c r="D83" s="20" t="s">
        <v>119</v>
      </c>
      <c r="E83" s="71">
        <v>46.5042068965517</v>
      </c>
      <c r="F83" s="72">
        <f t="shared" ref="F83:F86" si="15">E83*513.66/5003.43</f>
        <v>4.77419508506819</v>
      </c>
      <c r="G83" s="71">
        <f t="shared" si="14"/>
        <v>51.2784019816199</v>
      </c>
      <c r="H83" s="26">
        <v>51.28</v>
      </c>
      <c r="I83" s="27" t="s">
        <v>22</v>
      </c>
      <c r="J83" s="95" t="s">
        <v>25</v>
      </c>
      <c r="K83" s="95" t="s">
        <v>26</v>
      </c>
      <c r="L83" s="95"/>
      <c r="M83" s="95">
        <v>101</v>
      </c>
      <c r="N83" s="103"/>
      <c r="O83" s="103"/>
      <c r="P83" s="92">
        <v>10255</v>
      </c>
      <c r="Q83" s="94"/>
      <c r="R83" s="110"/>
      <c r="S83" s="110"/>
    </row>
    <row r="84" customFormat="1" ht="25" customHeight="1" spans="1:19">
      <c r="A84" s="64">
        <v>44</v>
      </c>
      <c r="B84" s="84">
        <v>229</v>
      </c>
      <c r="C84" s="20" t="s">
        <v>120</v>
      </c>
      <c r="D84" s="20" t="s">
        <v>121</v>
      </c>
      <c r="E84" s="85">
        <v>100.69</v>
      </c>
      <c r="F84" s="85">
        <v>11.49</v>
      </c>
      <c r="G84" s="85">
        <f t="shared" si="14"/>
        <v>112.18</v>
      </c>
      <c r="H84" s="26">
        <v>69.19</v>
      </c>
      <c r="I84" s="27" t="s">
        <v>77</v>
      </c>
      <c r="J84" s="95" t="s">
        <v>23</v>
      </c>
      <c r="K84" s="95" t="s">
        <v>24</v>
      </c>
      <c r="L84" s="95">
        <v>83</v>
      </c>
      <c r="M84" s="95"/>
      <c r="N84" s="102">
        <v>184</v>
      </c>
      <c r="O84" s="102">
        <v>1.98</v>
      </c>
      <c r="P84" s="92">
        <v>11371</v>
      </c>
      <c r="Q84" s="90">
        <v>25208</v>
      </c>
      <c r="R84" s="109">
        <v>100</v>
      </c>
      <c r="S84" s="109">
        <v>25308</v>
      </c>
    </row>
    <row r="85" customFormat="1" ht="25" customHeight="1" spans="1:19">
      <c r="A85" s="66"/>
      <c r="B85" s="84">
        <v>229</v>
      </c>
      <c r="C85" s="20" t="s">
        <v>120</v>
      </c>
      <c r="D85" s="20" t="s">
        <v>121</v>
      </c>
      <c r="E85" s="71">
        <v>97.2360689655172</v>
      </c>
      <c r="F85" s="72">
        <f t="shared" si="15"/>
        <v>9.98240790514259</v>
      </c>
      <c r="G85" s="71">
        <f t="shared" si="14"/>
        <v>107.21847687066</v>
      </c>
      <c r="H85" s="26">
        <v>69.19</v>
      </c>
      <c r="I85" s="27" t="s">
        <v>77</v>
      </c>
      <c r="J85" s="95" t="s">
        <v>25</v>
      </c>
      <c r="K85" s="95" t="s">
        <v>26</v>
      </c>
      <c r="L85" s="95"/>
      <c r="M85" s="95">
        <v>101</v>
      </c>
      <c r="N85" s="103"/>
      <c r="O85" s="103"/>
      <c r="P85" s="92">
        <v>13837</v>
      </c>
      <c r="Q85" s="94"/>
      <c r="R85" s="110"/>
      <c r="S85" s="110"/>
    </row>
    <row r="86" s="54" customFormat="1" ht="25" customHeight="1" spans="1:20">
      <c r="A86" s="62">
        <v>45</v>
      </c>
      <c r="B86" s="114">
        <v>230</v>
      </c>
      <c r="C86" s="68" t="s">
        <v>122</v>
      </c>
      <c r="D86" s="11" t="s">
        <v>123</v>
      </c>
      <c r="E86" s="71">
        <v>93.0084137931035</v>
      </c>
      <c r="F86" s="72">
        <f t="shared" si="15"/>
        <v>9.54839017013639</v>
      </c>
      <c r="G86" s="71">
        <f t="shared" si="14"/>
        <v>102.55680396324</v>
      </c>
      <c r="H86" s="26">
        <v>69.19</v>
      </c>
      <c r="I86" s="27" t="s">
        <v>32</v>
      </c>
      <c r="J86" s="27" t="s">
        <v>32</v>
      </c>
      <c r="K86" s="95" t="s">
        <v>26</v>
      </c>
      <c r="L86" s="95"/>
      <c r="M86" s="95">
        <v>11</v>
      </c>
      <c r="N86" s="104">
        <v>11</v>
      </c>
      <c r="O86" s="104">
        <v>1.98</v>
      </c>
      <c r="P86" s="92">
        <v>1507</v>
      </c>
      <c r="Q86" s="91">
        <v>1507</v>
      </c>
      <c r="R86" s="111">
        <v>0</v>
      </c>
      <c r="S86" s="111">
        <v>1507</v>
      </c>
      <c r="T86"/>
    </row>
    <row r="87" s="55" customFormat="1" ht="25" customHeight="1" spans="1:16384">
      <c r="A87" s="73">
        <v>46</v>
      </c>
      <c r="B87" s="115">
        <v>231</v>
      </c>
      <c r="C87" s="75" t="s">
        <v>124</v>
      </c>
      <c r="D87" s="75" t="s">
        <v>125</v>
      </c>
      <c r="E87" s="116">
        <v>83.18</v>
      </c>
      <c r="F87" s="117">
        <v>9.49</v>
      </c>
      <c r="G87" s="117">
        <f t="shared" si="14"/>
        <v>92.67</v>
      </c>
      <c r="H87" s="78">
        <v>69.19</v>
      </c>
      <c r="I87" s="96" t="s">
        <v>126</v>
      </c>
      <c r="J87" s="74" t="s">
        <v>23</v>
      </c>
      <c r="K87" s="74" t="s">
        <v>24</v>
      </c>
      <c r="L87" s="74">
        <v>83</v>
      </c>
      <c r="M87" s="100"/>
      <c r="N87" s="105">
        <v>163</v>
      </c>
      <c r="O87" s="105">
        <v>1.98</v>
      </c>
      <c r="P87" s="99">
        <v>11371</v>
      </c>
      <c r="Q87" s="112">
        <v>22468</v>
      </c>
      <c r="R87" s="113">
        <v>0</v>
      </c>
      <c r="S87" s="113">
        <v>22468</v>
      </c>
      <c r="T87" s="51"/>
      <c r="XFD87" s="51"/>
    </row>
    <row r="88" s="55" customFormat="1" ht="25" customHeight="1" spans="1:16384">
      <c r="A88" s="79"/>
      <c r="B88" s="115">
        <v>231</v>
      </c>
      <c r="C88" s="75" t="s">
        <v>124</v>
      </c>
      <c r="D88" s="75" t="s">
        <v>125</v>
      </c>
      <c r="E88" s="80">
        <v>80.3254482758621</v>
      </c>
      <c r="F88" s="81">
        <f t="shared" ref="F88:F91" si="16">E88*513.66/5003.43</f>
        <v>8.24633696511779</v>
      </c>
      <c r="G88" s="80">
        <f t="shared" si="14"/>
        <v>88.5717852409799</v>
      </c>
      <c r="H88" s="78">
        <v>69.19</v>
      </c>
      <c r="I88" s="96" t="s">
        <v>126</v>
      </c>
      <c r="J88" s="74" t="s">
        <v>25</v>
      </c>
      <c r="K88" s="74" t="s">
        <v>29</v>
      </c>
      <c r="L88" s="74">
        <v>81</v>
      </c>
      <c r="M88" s="100"/>
      <c r="N88" s="101"/>
      <c r="O88" s="101"/>
      <c r="P88" s="99">
        <v>11097</v>
      </c>
      <c r="Q88" s="107"/>
      <c r="R88" s="108"/>
      <c r="S88" s="108"/>
      <c r="T88" s="51"/>
      <c r="XFD88" s="51"/>
    </row>
    <row r="89" s="52" customFormat="1" ht="25" customHeight="1" spans="1:16384">
      <c r="A89" s="82">
        <v>47</v>
      </c>
      <c r="B89" s="115">
        <v>231</v>
      </c>
      <c r="C89" s="83" t="s">
        <v>127</v>
      </c>
      <c r="D89" s="83" t="s">
        <v>128</v>
      </c>
      <c r="E89" s="80">
        <v>80.3254482758621</v>
      </c>
      <c r="F89" s="81">
        <f t="shared" si="16"/>
        <v>8.24633696511779</v>
      </c>
      <c r="G89" s="80">
        <f t="shared" si="14"/>
        <v>88.5717852409799</v>
      </c>
      <c r="H89" s="78">
        <v>69.19</v>
      </c>
      <c r="I89" s="96" t="s">
        <v>32</v>
      </c>
      <c r="J89" s="96" t="s">
        <v>32</v>
      </c>
      <c r="K89" s="100" t="s">
        <v>26</v>
      </c>
      <c r="L89" s="74"/>
      <c r="M89" s="100">
        <v>11</v>
      </c>
      <c r="N89" s="97">
        <v>11</v>
      </c>
      <c r="O89" s="97">
        <v>1.98</v>
      </c>
      <c r="P89" s="99">
        <v>1507</v>
      </c>
      <c r="Q89" s="106">
        <v>1507</v>
      </c>
      <c r="R89" s="98">
        <v>0</v>
      </c>
      <c r="S89" s="98">
        <v>1507</v>
      </c>
      <c r="T89" s="51"/>
      <c r="XFD89" s="51"/>
    </row>
    <row r="90" s="52" customFormat="1" ht="25" customHeight="1" spans="1:16384">
      <c r="A90" s="73">
        <v>48</v>
      </c>
      <c r="B90" s="74">
        <v>232</v>
      </c>
      <c r="C90" s="75" t="s">
        <v>129</v>
      </c>
      <c r="D90" s="75" t="s">
        <v>130</v>
      </c>
      <c r="E90" s="76">
        <v>80.99</v>
      </c>
      <c r="F90" s="77">
        <v>9.24</v>
      </c>
      <c r="G90" s="77">
        <f t="shared" si="14"/>
        <v>90.23</v>
      </c>
      <c r="H90" s="78">
        <v>69.19</v>
      </c>
      <c r="I90" s="96" t="s">
        <v>22</v>
      </c>
      <c r="J90" s="74" t="s">
        <v>23</v>
      </c>
      <c r="K90" s="74" t="s">
        <v>24</v>
      </c>
      <c r="L90" s="74">
        <v>83</v>
      </c>
      <c r="M90" s="100"/>
      <c r="N90" s="105">
        <v>98</v>
      </c>
      <c r="O90" s="105">
        <v>1.98</v>
      </c>
      <c r="P90" s="99">
        <v>11371</v>
      </c>
      <c r="Q90" s="112">
        <v>13426</v>
      </c>
      <c r="R90" s="113">
        <v>0</v>
      </c>
      <c r="S90" s="113">
        <v>13426</v>
      </c>
      <c r="T90" s="51"/>
      <c r="XFD90" s="51"/>
    </row>
    <row r="91" s="52" customFormat="1" ht="25" customHeight="1" spans="1:16384">
      <c r="A91" s="79"/>
      <c r="B91" s="74">
        <v>232</v>
      </c>
      <c r="C91" s="75" t="s">
        <v>129</v>
      </c>
      <c r="D91" s="75" t="s">
        <v>130</v>
      </c>
      <c r="E91" s="80">
        <v>78.2116206896552</v>
      </c>
      <c r="F91" s="81">
        <f t="shared" si="16"/>
        <v>8.02932809761469</v>
      </c>
      <c r="G91" s="80">
        <f t="shared" si="14"/>
        <v>86.2409487872699</v>
      </c>
      <c r="H91" s="78">
        <v>69.19</v>
      </c>
      <c r="I91" s="96" t="s">
        <v>22</v>
      </c>
      <c r="J91" s="74" t="s">
        <v>25</v>
      </c>
      <c r="K91" s="74" t="s">
        <v>84</v>
      </c>
      <c r="L91" s="74">
        <v>15</v>
      </c>
      <c r="M91" s="100"/>
      <c r="N91" s="101"/>
      <c r="O91" s="101"/>
      <c r="P91" s="99">
        <v>2055</v>
      </c>
      <c r="Q91" s="107"/>
      <c r="R91" s="108"/>
      <c r="S91" s="108"/>
      <c r="T91" s="51"/>
      <c r="XFD91" s="51"/>
    </row>
    <row r="92" s="52" customFormat="1" ht="25" customHeight="1" spans="1:16384">
      <c r="A92" s="82">
        <v>49</v>
      </c>
      <c r="B92" s="74">
        <v>232</v>
      </c>
      <c r="C92" s="83" t="s">
        <v>131</v>
      </c>
      <c r="D92" s="83" t="s">
        <v>132</v>
      </c>
      <c r="E92" s="80">
        <v>78.2116206896552</v>
      </c>
      <c r="F92" s="81">
        <f t="shared" ref="F92:F99" si="17">E92*513.66/5003.43</f>
        <v>8.02932809761469</v>
      </c>
      <c r="G92" s="80">
        <f t="shared" si="14"/>
        <v>86.2409487872699</v>
      </c>
      <c r="H92" s="78">
        <v>69.19</v>
      </c>
      <c r="I92" s="96" t="s">
        <v>32</v>
      </c>
      <c r="J92" s="96" t="s">
        <v>32</v>
      </c>
      <c r="K92" s="100" t="s">
        <v>26</v>
      </c>
      <c r="L92" s="74"/>
      <c r="M92" s="100">
        <v>11</v>
      </c>
      <c r="N92" s="97">
        <v>11</v>
      </c>
      <c r="O92" s="97">
        <v>1.98</v>
      </c>
      <c r="P92" s="99">
        <v>1507</v>
      </c>
      <c r="Q92" s="106">
        <v>1507</v>
      </c>
      <c r="R92" s="98">
        <v>0</v>
      </c>
      <c r="S92" s="98">
        <v>1507</v>
      </c>
      <c r="T92" s="51"/>
      <c r="XFD92" s="51"/>
    </row>
    <row r="93" s="52" customFormat="1" ht="25" customHeight="1" spans="1:16384">
      <c r="A93" s="73">
        <v>50</v>
      </c>
      <c r="B93" s="74">
        <v>233</v>
      </c>
      <c r="C93" s="75" t="s">
        <v>133</v>
      </c>
      <c r="D93" s="75" t="s">
        <v>134</v>
      </c>
      <c r="E93" s="76">
        <v>87.55</v>
      </c>
      <c r="F93" s="77">
        <v>9.99</v>
      </c>
      <c r="G93" s="77">
        <f t="shared" si="14"/>
        <v>97.54</v>
      </c>
      <c r="H93" s="78">
        <v>69.19</v>
      </c>
      <c r="I93" s="96" t="s">
        <v>22</v>
      </c>
      <c r="J93" s="74" t="s">
        <v>23</v>
      </c>
      <c r="K93" s="74" t="s">
        <v>24</v>
      </c>
      <c r="L93" s="74">
        <v>83</v>
      </c>
      <c r="M93" s="100"/>
      <c r="N93" s="105">
        <v>98</v>
      </c>
      <c r="O93" s="105">
        <v>1.98</v>
      </c>
      <c r="P93" s="99">
        <v>11371</v>
      </c>
      <c r="Q93" s="112">
        <v>13426</v>
      </c>
      <c r="R93" s="113">
        <v>0</v>
      </c>
      <c r="S93" s="113">
        <v>13426</v>
      </c>
      <c r="T93" s="51"/>
      <c r="XFD93" s="51"/>
    </row>
    <row r="94" s="52" customFormat="1" ht="25" customHeight="1" spans="1:16384">
      <c r="A94" s="79"/>
      <c r="B94" s="74">
        <v>233</v>
      </c>
      <c r="C94" s="75" t="s">
        <v>133</v>
      </c>
      <c r="D94" s="75" t="s">
        <v>134</v>
      </c>
      <c r="E94" s="80">
        <v>84.5531034482759</v>
      </c>
      <c r="F94" s="81">
        <f>E94*513.66/5003.43</f>
        <v>8.68035470012399</v>
      </c>
      <c r="G94" s="80">
        <f t="shared" si="14"/>
        <v>93.2334581483999</v>
      </c>
      <c r="H94" s="78">
        <v>69.19</v>
      </c>
      <c r="I94" s="96" t="s">
        <v>22</v>
      </c>
      <c r="J94" s="74" t="s">
        <v>25</v>
      </c>
      <c r="K94" s="74" t="s">
        <v>84</v>
      </c>
      <c r="L94" s="74">
        <v>15</v>
      </c>
      <c r="M94" s="100"/>
      <c r="N94" s="101"/>
      <c r="O94" s="101"/>
      <c r="P94" s="99">
        <v>2055</v>
      </c>
      <c r="Q94" s="107"/>
      <c r="R94" s="108"/>
      <c r="S94" s="108"/>
      <c r="T94" s="51"/>
      <c r="XFD94" s="51"/>
    </row>
    <row r="95" s="52" customFormat="1" ht="25" customHeight="1" spans="1:16384">
      <c r="A95" s="82">
        <v>51</v>
      </c>
      <c r="B95" s="74">
        <v>233</v>
      </c>
      <c r="C95" s="83" t="s">
        <v>135</v>
      </c>
      <c r="D95" s="83" t="s">
        <v>136</v>
      </c>
      <c r="E95" s="80">
        <v>84.5531034482759</v>
      </c>
      <c r="F95" s="81">
        <f t="shared" si="17"/>
        <v>8.68035470012399</v>
      </c>
      <c r="G95" s="80">
        <f t="shared" si="14"/>
        <v>93.2334581483999</v>
      </c>
      <c r="H95" s="78">
        <v>69.19</v>
      </c>
      <c r="I95" s="96" t="s">
        <v>54</v>
      </c>
      <c r="J95" s="96" t="s">
        <v>54</v>
      </c>
      <c r="K95" s="100" t="s">
        <v>26</v>
      </c>
      <c r="L95" s="74"/>
      <c r="M95" s="100">
        <v>75</v>
      </c>
      <c r="N95" s="97">
        <v>75</v>
      </c>
      <c r="O95" s="97">
        <v>1.98</v>
      </c>
      <c r="P95" s="99">
        <v>10275</v>
      </c>
      <c r="Q95" s="106">
        <v>10275</v>
      </c>
      <c r="R95" s="98">
        <v>0</v>
      </c>
      <c r="S95" s="98">
        <v>10275</v>
      </c>
      <c r="T95" s="51"/>
      <c r="XFD95" s="51"/>
    </row>
    <row r="96" s="53" customFormat="1" ht="25" customHeight="1" spans="1:20">
      <c r="A96" s="64">
        <v>52</v>
      </c>
      <c r="B96" s="67">
        <v>301</v>
      </c>
      <c r="C96" s="68" t="s">
        <v>137</v>
      </c>
      <c r="D96" s="11" t="s">
        <v>138</v>
      </c>
      <c r="E96" s="71">
        <v>65.5286551724138</v>
      </c>
      <c r="F96" s="72">
        <f t="shared" si="17"/>
        <v>6.72727489259609</v>
      </c>
      <c r="G96" s="71">
        <f t="shared" si="14"/>
        <v>72.2559300650099</v>
      </c>
      <c r="H96" s="26">
        <v>69.19</v>
      </c>
      <c r="I96" s="121" t="s">
        <v>22</v>
      </c>
      <c r="J96" s="122" t="s">
        <v>23</v>
      </c>
      <c r="K96" s="122" t="s">
        <v>24</v>
      </c>
      <c r="L96" s="122">
        <v>83</v>
      </c>
      <c r="M96" s="95"/>
      <c r="N96" s="102">
        <v>184</v>
      </c>
      <c r="O96" s="102">
        <v>1.98</v>
      </c>
      <c r="P96" s="92">
        <v>11371</v>
      </c>
      <c r="Q96" s="90">
        <v>25208</v>
      </c>
      <c r="R96" s="109">
        <v>100</v>
      </c>
      <c r="S96" s="109">
        <v>25308</v>
      </c>
      <c r="T96"/>
    </row>
    <row r="97" customFormat="1" ht="25" customHeight="1" spans="1:19">
      <c r="A97" s="66"/>
      <c r="B97" s="67">
        <v>301</v>
      </c>
      <c r="C97" s="68" t="s">
        <v>137</v>
      </c>
      <c r="D97" s="11" t="s">
        <v>138</v>
      </c>
      <c r="E97" s="71">
        <v>65.5286551724138</v>
      </c>
      <c r="F97" s="72">
        <f t="shared" si="17"/>
        <v>6.72727489259609</v>
      </c>
      <c r="G97" s="71">
        <f t="shared" si="14"/>
        <v>72.2559300650099</v>
      </c>
      <c r="H97" s="26">
        <v>69.19</v>
      </c>
      <c r="I97" s="121" t="s">
        <v>22</v>
      </c>
      <c r="J97" s="95" t="s">
        <v>25</v>
      </c>
      <c r="K97" s="95" t="s">
        <v>26</v>
      </c>
      <c r="L97" s="95"/>
      <c r="M97" s="95">
        <v>101</v>
      </c>
      <c r="N97" s="103"/>
      <c r="O97" s="103"/>
      <c r="P97" s="92">
        <v>13837</v>
      </c>
      <c r="Q97" s="94"/>
      <c r="R97" s="110"/>
      <c r="S97" s="110"/>
    </row>
    <row r="98" customFormat="1" ht="25" customHeight="1" spans="1:19">
      <c r="A98" s="64">
        <v>53</v>
      </c>
      <c r="B98" s="84">
        <v>302</v>
      </c>
      <c r="C98" s="11" t="s">
        <v>139</v>
      </c>
      <c r="D98" s="11" t="s">
        <v>140</v>
      </c>
      <c r="E98" s="71">
        <v>65.5286551724138</v>
      </c>
      <c r="F98" s="72">
        <f t="shared" si="17"/>
        <v>6.72727489259609</v>
      </c>
      <c r="G98" s="71">
        <f t="shared" si="14"/>
        <v>72.2559300650099</v>
      </c>
      <c r="H98" s="26">
        <v>69.19</v>
      </c>
      <c r="I98" s="121" t="s">
        <v>42</v>
      </c>
      <c r="J98" s="122" t="s">
        <v>23</v>
      </c>
      <c r="K98" s="122" t="s">
        <v>24</v>
      </c>
      <c r="L98" s="122">
        <v>83</v>
      </c>
      <c r="M98" s="95"/>
      <c r="N98" s="102">
        <v>184</v>
      </c>
      <c r="O98" s="102">
        <v>1.98</v>
      </c>
      <c r="P98" s="92">
        <v>11371</v>
      </c>
      <c r="Q98" s="90">
        <v>25208</v>
      </c>
      <c r="R98" s="109">
        <v>100</v>
      </c>
      <c r="S98" s="109">
        <v>25308</v>
      </c>
    </row>
    <row r="99" customFormat="1" ht="25" customHeight="1" spans="1:19">
      <c r="A99" s="66"/>
      <c r="B99" s="84">
        <v>302</v>
      </c>
      <c r="C99" s="11" t="s">
        <v>139</v>
      </c>
      <c r="D99" s="11" t="s">
        <v>140</v>
      </c>
      <c r="E99" s="71">
        <v>65.5286551724138</v>
      </c>
      <c r="F99" s="72">
        <f t="shared" si="17"/>
        <v>6.72727489259609</v>
      </c>
      <c r="G99" s="71">
        <f t="shared" si="14"/>
        <v>72.2559300650099</v>
      </c>
      <c r="H99" s="26">
        <v>69.19</v>
      </c>
      <c r="I99" s="121" t="s">
        <v>42</v>
      </c>
      <c r="J99" s="95" t="s">
        <v>25</v>
      </c>
      <c r="K99" s="95" t="s">
        <v>26</v>
      </c>
      <c r="L99" s="95"/>
      <c r="M99" s="95">
        <v>101</v>
      </c>
      <c r="N99" s="103"/>
      <c r="O99" s="103"/>
      <c r="P99" s="92">
        <v>13837</v>
      </c>
      <c r="Q99" s="94"/>
      <c r="R99" s="110"/>
      <c r="S99" s="110"/>
    </row>
    <row r="100" s="51" customFormat="1" ht="25" customHeight="1" spans="1:19">
      <c r="A100" s="73">
        <v>54</v>
      </c>
      <c r="B100" s="74">
        <v>303</v>
      </c>
      <c r="C100" s="75" t="s">
        <v>141</v>
      </c>
      <c r="D100" s="75" t="s">
        <v>142</v>
      </c>
      <c r="E100" s="76">
        <v>63.48</v>
      </c>
      <c r="F100" s="77">
        <v>7.24</v>
      </c>
      <c r="G100" s="77">
        <f t="shared" si="14"/>
        <v>70.72</v>
      </c>
      <c r="H100" s="78">
        <v>69.19</v>
      </c>
      <c r="I100" s="96" t="s">
        <v>22</v>
      </c>
      <c r="J100" s="74" t="s">
        <v>23</v>
      </c>
      <c r="K100" s="74" t="s">
        <v>24</v>
      </c>
      <c r="L100" s="74">
        <v>83</v>
      </c>
      <c r="M100" s="100"/>
      <c r="N100" s="105">
        <v>98</v>
      </c>
      <c r="O100" s="105">
        <v>1.98</v>
      </c>
      <c r="P100" s="99">
        <v>11371</v>
      </c>
      <c r="Q100" s="112">
        <v>13378</v>
      </c>
      <c r="R100" s="113">
        <v>0</v>
      </c>
      <c r="S100" s="113">
        <v>13378</v>
      </c>
    </row>
    <row r="101" s="51" customFormat="1" ht="25" customHeight="1" spans="1:19">
      <c r="A101" s="79"/>
      <c r="B101" s="74">
        <v>303</v>
      </c>
      <c r="C101" s="75" t="s">
        <v>141</v>
      </c>
      <c r="D101" s="75" t="s">
        <v>142</v>
      </c>
      <c r="E101" s="80">
        <v>61.301</v>
      </c>
      <c r="F101" s="81">
        <f>E101*513.66/5003.43</f>
        <v>6.29325715758989</v>
      </c>
      <c r="G101" s="80">
        <f t="shared" si="14"/>
        <v>67.5942571575899</v>
      </c>
      <c r="H101" s="78">
        <v>67.59</v>
      </c>
      <c r="I101" s="96" t="s">
        <v>22</v>
      </c>
      <c r="J101" s="74" t="s">
        <v>25</v>
      </c>
      <c r="K101" s="74" t="s">
        <v>84</v>
      </c>
      <c r="L101" s="74">
        <v>15</v>
      </c>
      <c r="M101" s="100"/>
      <c r="N101" s="101"/>
      <c r="O101" s="101"/>
      <c r="P101" s="99">
        <v>2007</v>
      </c>
      <c r="Q101" s="107"/>
      <c r="R101" s="108"/>
      <c r="S101" s="108"/>
    </row>
    <row r="102" s="55" customFormat="1" ht="25" customHeight="1" spans="1:16384">
      <c r="A102" s="82">
        <v>55</v>
      </c>
      <c r="B102" s="74">
        <v>303</v>
      </c>
      <c r="C102" s="83" t="s">
        <v>143</v>
      </c>
      <c r="D102" s="83" t="s">
        <v>144</v>
      </c>
      <c r="E102" s="80">
        <v>61.301</v>
      </c>
      <c r="F102" s="81">
        <f t="shared" ref="F102:F107" si="18">E102*513.66/5003.43</f>
        <v>6.29325715758989</v>
      </c>
      <c r="G102" s="80">
        <f t="shared" si="14"/>
        <v>67.5942571575899</v>
      </c>
      <c r="H102" s="78">
        <v>67.59</v>
      </c>
      <c r="I102" s="96" t="s">
        <v>54</v>
      </c>
      <c r="J102" s="96" t="s">
        <v>54</v>
      </c>
      <c r="K102" s="100" t="s">
        <v>26</v>
      </c>
      <c r="L102" s="74"/>
      <c r="M102" s="100">
        <v>75</v>
      </c>
      <c r="N102" s="97">
        <v>75</v>
      </c>
      <c r="O102" s="97">
        <v>1.98</v>
      </c>
      <c r="P102" s="99">
        <v>10037</v>
      </c>
      <c r="Q102" s="106">
        <v>10037</v>
      </c>
      <c r="R102" s="98">
        <v>0</v>
      </c>
      <c r="S102" s="98">
        <v>10037</v>
      </c>
      <c r="T102" s="51"/>
      <c r="XFD102" s="51"/>
    </row>
    <row r="103" s="54" customFormat="1" ht="25" customHeight="1" spans="1:20">
      <c r="A103" s="64">
        <v>56</v>
      </c>
      <c r="B103" s="67">
        <v>305</v>
      </c>
      <c r="C103" s="11" t="s">
        <v>145</v>
      </c>
      <c r="D103" s="11" t="s">
        <v>146</v>
      </c>
      <c r="E103" s="69">
        <v>65.67</v>
      </c>
      <c r="F103" s="70">
        <v>7.49</v>
      </c>
      <c r="G103" s="13">
        <f t="shared" si="14"/>
        <v>73.16</v>
      </c>
      <c r="H103" s="26">
        <v>69.19</v>
      </c>
      <c r="I103" s="121" t="s">
        <v>22</v>
      </c>
      <c r="J103" s="95" t="s">
        <v>23</v>
      </c>
      <c r="K103" s="95" t="s">
        <v>24</v>
      </c>
      <c r="L103" s="95">
        <v>83</v>
      </c>
      <c r="M103" s="95"/>
      <c r="N103" s="102">
        <v>184</v>
      </c>
      <c r="O103" s="102">
        <v>1.98</v>
      </c>
      <c r="P103" s="92">
        <v>11371</v>
      </c>
      <c r="Q103" s="90">
        <v>25208</v>
      </c>
      <c r="R103" s="109">
        <v>100</v>
      </c>
      <c r="S103" s="109">
        <v>25308</v>
      </c>
      <c r="T103"/>
    </row>
    <row r="104" customFormat="1" ht="25" customHeight="1" spans="1:19">
      <c r="A104" s="66"/>
      <c r="B104" s="67">
        <v>305</v>
      </c>
      <c r="C104" s="11" t="s">
        <v>145</v>
      </c>
      <c r="D104" s="11" t="s">
        <v>146</v>
      </c>
      <c r="E104" s="71">
        <v>63.4148275862069</v>
      </c>
      <c r="F104" s="72">
        <f t="shared" si="18"/>
        <v>6.51026602509299</v>
      </c>
      <c r="G104" s="71">
        <f t="shared" si="14"/>
        <v>69.9250936112999</v>
      </c>
      <c r="H104" s="26">
        <v>69.19</v>
      </c>
      <c r="I104" s="121" t="s">
        <v>22</v>
      </c>
      <c r="J104" s="95" t="s">
        <v>25</v>
      </c>
      <c r="K104" s="95" t="s">
        <v>26</v>
      </c>
      <c r="L104" s="95"/>
      <c r="M104" s="95">
        <v>101</v>
      </c>
      <c r="N104" s="103"/>
      <c r="O104" s="103"/>
      <c r="P104" s="92">
        <v>13837</v>
      </c>
      <c r="Q104" s="94"/>
      <c r="R104" s="110"/>
      <c r="S104" s="110"/>
    </row>
    <row r="105" s="51" customFormat="1" ht="25" customHeight="1" spans="1:19">
      <c r="A105" s="73">
        <v>57</v>
      </c>
      <c r="B105" s="115">
        <v>306</v>
      </c>
      <c r="C105" s="75" t="s">
        <v>147</v>
      </c>
      <c r="D105" s="75" t="s">
        <v>148</v>
      </c>
      <c r="E105" s="116">
        <v>73.23</v>
      </c>
      <c r="F105" s="116">
        <v>9.24</v>
      </c>
      <c r="G105" s="116">
        <f t="shared" si="14"/>
        <v>82.47</v>
      </c>
      <c r="H105" s="78">
        <v>69.19</v>
      </c>
      <c r="I105" s="96" t="s">
        <v>126</v>
      </c>
      <c r="J105" s="74" t="s">
        <v>23</v>
      </c>
      <c r="K105" s="74" t="s">
        <v>24</v>
      </c>
      <c r="L105" s="74">
        <v>83</v>
      </c>
      <c r="M105" s="100"/>
      <c r="N105" s="105">
        <v>98</v>
      </c>
      <c r="O105" s="105">
        <v>1.98</v>
      </c>
      <c r="P105" s="99">
        <v>11371</v>
      </c>
      <c r="Q105" s="112">
        <v>13426</v>
      </c>
      <c r="R105" s="113">
        <v>0</v>
      </c>
      <c r="S105" s="113">
        <v>13426</v>
      </c>
    </row>
    <row r="106" s="51" customFormat="1" ht="25" customHeight="1" spans="1:19">
      <c r="A106" s="79"/>
      <c r="B106" s="115">
        <v>306</v>
      </c>
      <c r="C106" s="75" t="s">
        <v>147</v>
      </c>
      <c r="D106" s="75" t="s">
        <v>148</v>
      </c>
      <c r="E106" s="80">
        <v>69.7563103448276</v>
      </c>
      <c r="F106" s="81">
        <f>E106*513.66/5003.43</f>
        <v>7.16129262760229</v>
      </c>
      <c r="G106" s="80">
        <f t="shared" si="14"/>
        <v>76.9176029724299</v>
      </c>
      <c r="H106" s="78">
        <v>69.19</v>
      </c>
      <c r="I106" s="96" t="s">
        <v>126</v>
      </c>
      <c r="J106" s="74" t="s">
        <v>25</v>
      </c>
      <c r="K106" s="74" t="s">
        <v>84</v>
      </c>
      <c r="L106" s="74">
        <v>15</v>
      </c>
      <c r="M106" s="100"/>
      <c r="N106" s="101"/>
      <c r="O106" s="101"/>
      <c r="P106" s="99">
        <v>2055</v>
      </c>
      <c r="Q106" s="107"/>
      <c r="R106" s="108"/>
      <c r="S106" s="108"/>
    </row>
    <row r="107" s="52" customFormat="1" ht="25" customHeight="1" spans="1:16384">
      <c r="A107" s="82">
        <v>58</v>
      </c>
      <c r="B107" s="115">
        <v>306</v>
      </c>
      <c r="C107" s="83" t="s">
        <v>149</v>
      </c>
      <c r="D107" s="83" t="s">
        <v>150</v>
      </c>
      <c r="E107" s="80">
        <v>69.7563103448276</v>
      </c>
      <c r="F107" s="81">
        <f t="shared" si="18"/>
        <v>7.16129262760229</v>
      </c>
      <c r="G107" s="80">
        <f t="shared" si="14"/>
        <v>76.9176029724299</v>
      </c>
      <c r="H107" s="78">
        <v>69.19</v>
      </c>
      <c r="I107" s="96" t="s">
        <v>54</v>
      </c>
      <c r="J107" s="96" t="s">
        <v>54</v>
      </c>
      <c r="K107" s="100" t="s">
        <v>26</v>
      </c>
      <c r="L107" s="74"/>
      <c r="M107" s="100">
        <v>75</v>
      </c>
      <c r="N107" s="97">
        <v>75</v>
      </c>
      <c r="O107" s="97">
        <v>1.98</v>
      </c>
      <c r="P107" s="99">
        <v>10275</v>
      </c>
      <c r="Q107" s="106">
        <v>10275</v>
      </c>
      <c r="R107" s="98">
        <v>0</v>
      </c>
      <c r="S107" s="98">
        <v>10275</v>
      </c>
      <c r="T107" s="51"/>
      <c r="XFD107" s="51"/>
    </row>
    <row r="108" s="52" customFormat="1" ht="25" customHeight="1" spans="1:16384">
      <c r="A108" s="73">
        <v>59</v>
      </c>
      <c r="B108" s="74">
        <v>307</v>
      </c>
      <c r="C108" s="75" t="s">
        <v>151</v>
      </c>
      <c r="D108" s="75" t="s">
        <v>152</v>
      </c>
      <c r="E108" s="76">
        <v>63.48</v>
      </c>
      <c r="F108" s="77">
        <v>7.24</v>
      </c>
      <c r="G108" s="77">
        <f t="shared" si="14"/>
        <v>70.72</v>
      </c>
      <c r="H108" s="78">
        <v>69.19</v>
      </c>
      <c r="I108" s="96" t="s">
        <v>22</v>
      </c>
      <c r="J108" s="74" t="s">
        <v>23</v>
      </c>
      <c r="K108" s="74" t="s">
        <v>24</v>
      </c>
      <c r="L108" s="74">
        <v>83</v>
      </c>
      <c r="M108" s="100"/>
      <c r="N108" s="105">
        <v>163</v>
      </c>
      <c r="O108" s="105">
        <v>1.98</v>
      </c>
      <c r="P108" s="99">
        <v>11371</v>
      </c>
      <c r="Q108" s="112">
        <v>22211</v>
      </c>
      <c r="R108" s="113">
        <v>0</v>
      </c>
      <c r="S108" s="113">
        <v>22211</v>
      </c>
      <c r="T108" s="51"/>
      <c r="XFD108" s="51"/>
    </row>
    <row r="109" s="52" customFormat="1" ht="25" customHeight="1" spans="1:16384">
      <c r="A109" s="79"/>
      <c r="B109" s="74">
        <v>307</v>
      </c>
      <c r="C109" s="75" t="s">
        <v>151</v>
      </c>
      <c r="D109" s="75" t="s">
        <v>152</v>
      </c>
      <c r="E109" s="80">
        <v>61.301</v>
      </c>
      <c r="F109" s="81">
        <f>E109*513.66/5003.43</f>
        <v>6.29325715758989</v>
      </c>
      <c r="G109" s="80">
        <f t="shared" si="14"/>
        <v>67.5942571575899</v>
      </c>
      <c r="H109" s="78">
        <v>67.59</v>
      </c>
      <c r="I109" s="96" t="s">
        <v>22</v>
      </c>
      <c r="J109" s="74" t="s">
        <v>25</v>
      </c>
      <c r="K109" s="74" t="s">
        <v>29</v>
      </c>
      <c r="L109" s="74">
        <v>81</v>
      </c>
      <c r="M109" s="100"/>
      <c r="N109" s="101"/>
      <c r="O109" s="101"/>
      <c r="P109" s="99">
        <v>10840</v>
      </c>
      <c r="Q109" s="107"/>
      <c r="R109" s="108"/>
      <c r="S109" s="108"/>
      <c r="T109" s="51"/>
      <c r="XFD109" s="51"/>
    </row>
    <row r="110" s="52" customFormat="1" ht="25" customHeight="1" spans="1:16384">
      <c r="A110" s="82">
        <v>60</v>
      </c>
      <c r="B110" s="74">
        <v>307</v>
      </c>
      <c r="C110" s="83" t="s">
        <v>153</v>
      </c>
      <c r="D110" s="83" t="s">
        <v>154</v>
      </c>
      <c r="E110" s="80">
        <v>61.301</v>
      </c>
      <c r="F110" s="81">
        <f t="shared" ref="F110:F115" si="19">E110*513.66/5003.43</f>
        <v>6.29325715758989</v>
      </c>
      <c r="G110" s="80">
        <f t="shared" si="14"/>
        <v>67.5942571575899</v>
      </c>
      <c r="H110" s="78">
        <v>67.59</v>
      </c>
      <c r="I110" s="96" t="s">
        <v>32</v>
      </c>
      <c r="J110" s="96" t="s">
        <v>32</v>
      </c>
      <c r="K110" s="100" t="s">
        <v>26</v>
      </c>
      <c r="L110" s="74"/>
      <c r="M110" s="100">
        <v>11</v>
      </c>
      <c r="N110" s="97">
        <v>11</v>
      </c>
      <c r="O110" s="97">
        <v>1.98</v>
      </c>
      <c r="P110" s="99">
        <v>1472</v>
      </c>
      <c r="Q110" s="106">
        <v>1472</v>
      </c>
      <c r="R110" s="98">
        <v>0</v>
      </c>
      <c r="S110" s="98">
        <v>1472</v>
      </c>
      <c r="T110" s="51"/>
      <c r="XFD110" s="51"/>
    </row>
    <row r="111" s="52" customFormat="1" ht="25" customHeight="1" spans="1:16384">
      <c r="A111" s="73">
        <v>61</v>
      </c>
      <c r="B111" s="115">
        <v>308</v>
      </c>
      <c r="C111" s="75" t="s">
        <v>155</v>
      </c>
      <c r="D111" s="75" t="s">
        <v>156</v>
      </c>
      <c r="E111" s="116">
        <v>67.85</v>
      </c>
      <c r="F111" s="116">
        <v>7.74</v>
      </c>
      <c r="G111" s="116">
        <f t="shared" si="14"/>
        <v>75.59</v>
      </c>
      <c r="H111" s="78">
        <v>69.19</v>
      </c>
      <c r="I111" s="96" t="s">
        <v>77</v>
      </c>
      <c r="J111" s="74" t="s">
        <v>23</v>
      </c>
      <c r="K111" s="74" t="s">
        <v>24</v>
      </c>
      <c r="L111" s="74">
        <v>83</v>
      </c>
      <c r="M111" s="100"/>
      <c r="N111" s="105">
        <v>98</v>
      </c>
      <c r="O111" s="105">
        <v>1.98</v>
      </c>
      <c r="P111" s="99">
        <v>11371</v>
      </c>
      <c r="Q111" s="112">
        <v>13426</v>
      </c>
      <c r="R111" s="113">
        <v>0</v>
      </c>
      <c r="S111" s="113">
        <v>13426</v>
      </c>
      <c r="T111" s="51"/>
      <c r="XFD111" s="51"/>
    </row>
    <row r="112" s="52" customFormat="1" ht="25" customHeight="1" spans="1:16384">
      <c r="A112" s="79"/>
      <c r="B112" s="115">
        <v>308</v>
      </c>
      <c r="C112" s="75" t="s">
        <v>155</v>
      </c>
      <c r="D112" s="75" t="s">
        <v>156</v>
      </c>
      <c r="E112" s="80">
        <v>65.5286551724138</v>
      </c>
      <c r="F112" s="81">
        <f>E112*513.66/5003.43</f>
        <v>6.72727489259609</v>
      </c>
      <c r="G112" s="80">
        <f t="shared" si="14"/>
        <v>72.2559300650099</v>
      </c>
      <c r="H112" s="78">
        <v>69.19</v>
      </c>
      <c r="I112" s="96" t="s">
        <v>77</v>
      </c>
      <c r="J112" s="74" t="s">
        <v>25</v>
      </c>
      <c r="K112" s="74" t="s">
        <v>84</v>
      </c>
      <c r="L112" s="74">
        <v>15</v>
      </c>
      <c r="M112" s="100"/>
      <c r="N112" s="101"/>
      <c r="O112" s="101"/>
      <c r="P112" s="99">
        <v>2055</v>
      </c>
      <c r="Q112" s="107"/>
      <c r="R112" s="108"/>
      <c r="S112" s="108"/>
      <c r="T112" s="51"/>
      <c r="XFD112" s="51"/>
    </row>
    <row r="113" s="52" customFormat="1" ht="25" customHeight="1" spans="1:16384">
      <c r="A113" s="82">
        <v>62</v>
      </c>
      <c r="B113" s="115">
        <v>308</v>
      </c>
      <c r="C113" s="83" t="s">
        <v>157</v>
      </c>
      <c r="D113" s="83" t="s">
        <v>158</v>
      </c>
      <c r="E113" s="80">
        <v>65.5286551724138</v>
      </c>
      <c r="F113" s="81">
        <f t="shared" si="19"/>
        <v>6.72727489259609</v>
      </c>
      <c r="G113" s="80">
        <f t="shared" si="14"/>
        <v>72.2559300650099</v>
      </c>
      <c r="H113" s="78">
        <v>69.19</v>
      </c>
      <c r="I113" s="96" t="s">
        <v>54</v>
      </c>
      <c r="J113" s="96" t="s">
        <v>54</v>
      </c>
      <c r="K113" s="100" t="s">
        <v>26</v>
      </c>
      <c r="L113" s="74"/>
      <c r="M113" s="100">
        <v>75</v>
      </c>
      <c r="N113" s="97">
        <v>75</v>
      </c>
      <c r="O113" s="97">
        <v>1.98</v>
      </c>
      <c r="P113" s="99">
        <v>10275</v>
      </c>
      <c r="Q113" s="106">
        <v>10275</v>
      </c>
      <c r="R113" s="98">
        <v>0</v>
      </c>
      <c r="S113" s="98">
        <v>10275</v>
      </c>
      <c r="T113" s="51"/>
      <c r="XFD113" s="51"/>
    </row>
    <row r="114" s="53" customFormat="1" ht="25" customHeight="1" spans="1:20">
      <c r="A114" s="64">
        <v>63</v>
      </c>
      <c r="B114" s="84">
        <v>309</v>
      </c>
      <c r="C114" s="68" t="s">
        <v>159</v>
      </c>
      <c r="D114" s="11" t="s">
        <v>160</v>
      </c>
      <c r="E114" s="71">
        <v>65.5286551724138</v>
      </c>
      <c r="F114" s="72">
        <f t="shared" si="19"/>
        <v>6.72727489259609</v>
      </c>
      <c r="G114" s="71">
        <f t="shared" si="14"/>
        <v>72.2559300650099</v>
      </c>
      <c r="H114" s="26">
        <v>69.19</v>
      </c>
      <c r="I114" s="123" t="s">
        <v>42</v>
      </c>
      <c r="J114" s="122" t="s">
        <v>23</v>
      </c>
      <c r="K114" s="122" t="s">
        <v>24</v>
      </c>
      <c r="L114" s="122">
        <v>83</v>
      </c>
      <c r="M114" s="95"/>
      <c r="N114" s="102">
        <v>184</v>
      </c>
      <c r="O114" s="102">
        <v>1.98</v>
      </c>
      <c r="P114" s="92">
        <v>11371</v>
      </c>
      <c r="Q114" s="90">
        <v>25208</v>
      </c>
      <c r="R114" s="109">
        <v>100</v>
      </c>
      <c r="S114" s="109">
        <v>25308</v>
      </c>
      <c r="T114"/>
    </row>
    <row r="115" customFormat="1" ht="25" customHeight="1" spans="1:19">
      <c r="A115" s="66"/>
      <c r="B115" s="84">
        <v>309</v>
      </c>
      <c r="C115" s="68" t="s">
        <v>159</v>
      </c>
      <c r="D115" s="11" t="s">
        <v>160</v>
      </c>
      <c r="E115" s="71">
        <v>65.5286551724138</v>
      </c>
      <c r="F115" s="72">
        <f t="shared" si="19"/>
        <v>6.72727489259609</v>
      </c>
      <c r="G115" s="71">
        <f t="shared" si="14"/>
        <v>72.2559300650099</v>
      </c>
      <c r="H115" s="26">
        <v>69.19</v>
      </c>
      <c r="I115" s="123" t="s">
        <v>42</v>
      </c>
      <c r="J115" s="95" t="s">
        <v>25</v>
      </c>
      <c r="K115" s="95" t="s">
        <v>26</v>
      </c>
      <c r="L115" s="95"/>
      <c r="M115" s="95">
        <v>101</v>
      </c>
      <c r="N115" s="103"/>
      <c r="O115" s="103"/>
      <c r="P115" s="92">
        <v>13837</v>
      </c>
      <c r="Q115" s="94"/>
      <c r="R115" s="110"/>
      <c r="S115" s="110"/>
    </row>
    <row r="116" s="51" customFormat="1" ht="25" customHeight="1" spans="1:19">
      <c r="A116" s="73">
        <v>64</v>
      </c>
      <c r="B116" s="74">
        <v>310</v>
      </c>
      <c r="C116" s="75" t="s">
        <v>161</v>
      </c>
      <c r="D116" s="75" t="s">
        <v>162</v>
      </c>
      <c r="E116" s="76">
        <v>63.48</v>
      </c>
      <c r="F116" s="77">
        <v>7.24</v>
      </c>
      <c r="G116" s="77">
        <f t="shared" si="14"/>
        <v>70.72</v>
      </c>
      <c r="H116" s="78">
        <v>69.19</v>
      </c>
      <c r="I116" s="96" t="s">
        <v>22</v>
      </c>
      <c r="J116" s="74" t="s">
        <v>23</v>
      </c>
      <c r="K116" s="74" t="s">
        <v>24</v>
      </c>
      <c r="L116" s="74">
        <v>83</v>
      </c>
      <c r="M116" s="100"/>
      <c r="N116" s="105">
        <v>98</v>
      </c>
      <c r="O116" s="105">
        <v>1.98</v>
      </c>
      <c r="P116" s="99">
        <v>11371</v>
      </c>
      <c r="Q116" s="112">
        <v>13378</v>
      </c>
      <c r="R116" s="113">
        <v>0</v>
      </c>
      <c r="S116" s="113">
        <v>13378</v>
      </c>
    </row>
    <row r="117" s="51" customFormat="1" ht="25" customHeight="1" spans="1:19">
      <c r="A117" s="79"/>
      <c r="B117" s="74">
        <v>310</v>
      </c>
      <c r="C117" s="75" t="s">
        <v>161</v>
      </c>
      <c r="D117" s="75" t="s">
        <v>162</v>
      </c>
      <c r="E117" s="80">
        <v>61.301</v>
      </c>
      <c r="F117" s="81">
        <f>E117*513.66/5003.43</f>
        <v>6.29325715758989</v>
      </c>
      <c r="G117" s="80">
        <f t="shared" si="14"/>
        <v>67.5942571575899</v>
      </c>
      <c r="H117" s="78">
        <v>67.59</v>
      </c>
      <c r="I117" s="96" t="s">
        <v>22</v>
      </c>
      <c r="J117" s="74" t="s">
        <v>25</v>
      </c>
      <c r="K117" s="74" t="s">
        <v>84</v>
      </c>
      <c r="L117" s="74">
        <v>15</v>
      </c>
      <c r="M117" s="100"/>
      <c r="N117" s="101"/>
      <c r="O117" s="101"/>
      <c r="P117" s="99">
        <v>2007</v>
      </c>
      <c r="Q117" s="107"/>
      <c r="R117" s="108"/>
      <c r="S117" s="108"/>
    </row>
    <row r="118" s="52" customFormat="1" ht="30" customHeight="1" spans="1:16384">
      <c r="A118" s="82">
        <v>65</v>
      </c>
      <c r="B118" s="74">
        <v>310</v>
      </c>
      <c r="C118" s="83" t="s">
        <v>163</v>
      </c>
      <c r="D118" s="83" t="s">
        <v>164</v>
      </c>
      <c r="E118" s="80">
        <v>61.301</v>
      </c>
      <c r="F118" s="81">
        <f t="shared" ref="F118:F122" si="20">E118*513.66/5003.43</f>
        <v>6.29325715758989</v>
      </c>
      <c r="G118" s="80">
        <f t="shared" si="14"/>
        <v>67.5942571575899</v>
      </c>
      <c r="H118" s="78">
        <v>67.59</v>
      </c>
      <c r="I118" s="96" t="s">
        <v>54</v>
      </c>
      <c r="J118" s="96" t="s">
        <v>54</v>
      </c>
      <c r="K118" s="100" t="s">
        <v>26</v>
      </c>
      <c r="L118" s="74"/>
      <c r="M118" s="100">
        <v>75</v>
      </c>
      <c r="N118" s="97">
        <v>75</v>
      </c>
      <c r="O118" s="97">
        <v>1.98</v>
      </c>
      <c r="P118" s="99">
        <v>10037</v>
      </c>
      <c r="Q118" s="106">
        <v>10037</v>
      </c>
      <c r="R118" s="98">
        <v>0</v>
      </c>
      <c r="S118" s="98">
        <v>10037</v>
      </c>
      <c r="T118" s="51"/>
      <c r="XFD118" s="51"/>
    </row>
    <row r="119" s="53" customFormat="1" ht="25" customHeight="1" spans="1:20">
      <c r="A119" s="64">
        <v>66</v>
      </c>
      <c r="B119" s="67">
        <v>311</v>
      </c>
      <c r="C119" s="68" t="s">
        <v>165</v>
      </c>
      <c r="D119" s="11" t="s">
        <v>166</v>
      </c>
      <c r="E119" s="95">
        <v>63.48</v>
      </c>
      <c r="F119" s="95">
        <v>7.24</v>
      </c>
      <c r="G119" s="13">
        <f t="shared" si="14"/>
        <v>70.72</v>
      </c>
      <c r="H119" s="26">
        <v>69.19</v>
      </c>
      <c r="I119" s="123" t="s">
        <v>115</v>
      </c>
      <c r="J119" s="95" t="s">
        <v>23</v>
      </c>
      <c r="K119" s="95" t="s">
        <v>24</v>
      </c>
      <c r="L119" s="95">
        <v>83</v>
      </c>
      <c r="M119" s="95"/>
      <c r="N119" s="102">
        <v>184</v>
      </c>
      <c r="O119" s="102">
        <v>1.98</v>
      </c>
      <c r="P119" s="92">
        <v>11371</v>
      </c>
      <c r="Q119" s="90">
        <v>24888</v>
      </c>
      <c r="R119" s="109">
        <v>100</v>
      </c>
      <c r="S119" s="109">
        <v>24988</v>
      </c>
      <c r="T119"/>
    </row>
    <row r="120" customFormat="1" ht="25" customHeight="1" spans="1:19">
      <c r="A120" s="66"/>
      <c r="B120" s="67">
        <v>311</v>
      </c>
      <c r="C120" s="68" t="s">
        <v>165</v>
      </c>
      <c r="D120" s="11" t="s">
        <v>166</v>
      </c>
      <c r="E120" s="71">
        <v>61.301</v>
      </c>
      <c r="F120" s="72">
        <f t="shared" si="20"/>
        <v>6.29325715758989</v>
      </c>
      <c r="G120" s="71">
        <f t="shared" si="14"/>
        <v>67.5942571575899</v>
      </c>
      <c r="H120" s="26">
        <v>67.59</v>
      </c>
      <c r="I120" s="123" t="s">
        <v>115</v>
      </c>
      <c r="J120" s="95" t="s">
        <v>25</v>
      </c>
      <c r="K120" s="95" t="s">
        <v>26</v>
      </c>
      <c r="L120" s="95"/>
      <c r="M120" s="95">
        <v>101</v>
      </c>
      <c r="N120" s="103"/>
      <c r="O120" s="103"/>
      <c r="P120" s="92">
        <v>13517</v>
      </c>
      <c r="Q120" s="94"/>
      <c r="R120" s="110"/>
      <c r="S120" s="110"/>
    </row>
    <row r="121" customFormat="1" ht="25" customHeight="1" spans="1:19">
      <c r="A121" s="64">
        <v>67</v>
      </c>
      <c r="B121" s="84">
        <v>312</v>
      </c>
      <c r="C121" s="68" t="s">
        <v>167</v>
      </c>
      <c r="D121" s="11" t="s">
        <v>168</v>
      </c>
      <c r="E121" s="85">
        <v>67.85</v>
      </c>
      <c r="F121" s="85">
        <v>7.74</v>
      </c>
      <c r="G121" s="85">
        <f t="shared" si="14"/>
        <v>75.59</v>
      </c>
      <c r="H121" s="26">
        <v>69.19</v>
      </c>
      <c r="I121" s="123" t="s">
        <v>35</v>
      </c>
      <c r="J121" s="95" t="s">
        <v>23</v>
      </c>
      <c r="K121" s="95" t="s">
        <v>24</v>
      </c>
      <c r="L121" s="95">
        <v>83</v>
      </c>
      <c r="M121" s="95"/>
      <c r="N121" s="102">
        <v>184</v>
      </c>
      <c r="O121" s="102">
        <v>1.98</v>
      </c>
      <c r="P121" s="92">
        <v>11371</v>
      </c>
      <c r="Q121" s="90">
        <v>25208</v>
      </c>
      <c r="R121" s="109">
        <v>100</v>
      </c>
      <c r="S121" s="109">
        <v>25308</v>
      </c>
    </row>
    <row r="122" customFormat="1" ht="25" customHeight="1" spans="1:19">
      <c r="A122" s="66"/>
      <c r="B122" s="84">
        <v>312</v>
      </c>
      <c r="C122" s="68" t="s">
        <v>167</v>
      </c>
      <c r="D122" s="11" t="s">
        <v>168</v>
      </c>
      <c r="E122" s="71">
        <v>65.5286551724138</v>
      </c>
      <c r="F122" s="72">
        <f t="shared" si="20"/>
        <v>6.72727489259609</v>
      </c>
      <c r="G122" s="71">
        <f t="shared" si="14"/>
        <v>72.2559300650099</v>
      </c>
      <c r="H122" s="26">
        <v>69.19</v>
      </c>
      <c r="I122" s="123" t="s">
        <v>35</v>
      </c>
      <c r="J122" s="95" t="s">
        <v>25</v>
      </c>
      <c r="K122" s="95" t="s">
        <v>26</v>
      </c>
      <c r="L122" s="95"/>
      <c r="M122" s="95">
        <v>101</v>
      </c>
      <c r="N122" s="103"/>
      <c r="O122" s="103"/>
      <c r="P122" s="92">
        <v>13837</v>
      </c>
      <c r="Q122" s="94"/>
      <c r="R122" s="110"/>
      <c r="S122" s="110"/>
    </row>
    <row r="123" customFormat="1" ht="25" customHeight="1" spans="1:19">
      <c r="A123" s="64">
        <v>68</v>
      </c>
      <c r="B123" s="84">
        <v>313</v>
      </c>
      <c r="C123" s="68" t="s">
        <v>169</v>
      </c>
      <c r="D123" s="11" t="s">
        <v>170</v>
      </c>
      <c r="E123" s="85">
        <v>67.85</v>
      </c>
      <c r="F123" s="85">
        <v>7.74</v>
      </c>
      <c r="G123" s="85">
        <f t="shared" si="14"/>
        <v>75.59</v>
      </c>
      <c r="H123" s="26">
        <v>69.19</v>
      </c>
      <c r="I123" s="123" t="s">
        <v>77</v>
      </c>
      <c r="J123" s="95" t="s">
        <v>23</v>
      </c>
      <c r="K123" s="95" t="s">
        <v>24</v>
      </c>
      <c r="L123" s="95">
        <v>83</v>
      </c>
      <c r="M123" s="95"/>
      <c r="N123" s="102">
        <v>184</v>
      </c>
      <c r="O123" s="102">
        <v>1.98</v>
      </c>
      <c r="P123" s="92">
        <v>11371</v>
      </c>
      <c r="Q123" s="90">
        <v>25208</v>
      </c>
      <c r="R123" s="109">
        <v>100</v>
      </c>
      <c r="S123" s="109">
        <v>25308</v>
      </c>
    </row>
    <row r="124" customFormat="1" ht="25" customHeight="1" spans="1:19">
      <c r="A124" s="66"/>
      <c r="B124" s="84">
        <v>313</v>
      </c>
      <c r="C124" s="68" t="s">
        <v>169</v>
      </c>
      <c r="D124" s="11" t="s">
        <v>170</v>
      </c>
      <c r="E124" s="71">
        <v>65.5286551724138</v>
      </c>
      <c r="F124" s="72">
        <f t="shared" ref="F124:F128" si="21">E124*513.66/5003.43</f>
        <v>6.72727489259609</v>
      </c>
      <c r="G124" s="71">
        <f t="shared" si="14"/>
        <v>72.2559300650099</v>
      </c>
      <c r="H124" s="26">
        <v>69.19</v>
      </c>
      <c r="I124" s="123" t="s">
        <v>77</v>
      </c>
      <c r="J124" s="95" t="s">
        <v>25</v>
      </c>
      <c r="K124" s="95" t="s">
        <v>26</v>
      </c>
      <c r="L124" s="95"/>
      <c r="M124" s="95">
        <v>101</v>
      </c>
      <c r="N124" s="103"/>
      <c r="O124" s="103"/>
      <c r="P124" s="92">
        <v>13837</v>
      </c>
      <c r="Q124" s="94"/>
      <c r="R124" s="110"/>
      <c r="S124" s="110"/>
    </row>
    <row r="125" customFormat="1" ht="25" customHeight="1" spans="1:19">
      <c r="A125" s="64">
        <v>69</v>
      </c>
      <c r="B125" s="114">
        <v>315</v>
      </c>
      <c r="C125" s="118" t="s">
        <v>171</v>
      </c>
      <c r="D125" s="20" t="s">
        <v>172</v>
      </c>
      <c r="E125" s="119">
        <v>56.91</v>
      </c>
      <c r="F125" s="120">
        <v>6.49</v>
      </c>
      <c r="G125" s="40">
        <f t="shared" si="14"/>
        <v>63.4</v>
      </c>
      <c r="H125" s="26">
        <v>63.4</v>
      </c>
      <c r="I125" s="121" t="s">
        <v>22</v>
      </c>
      <c r="J125" s="122" t="s">
        <v>23</v>
      </c>
      <c r="K125" s="122" t="s">
        <v>173</v>
      </c>
      <c r="L125" s="122">
        <v>71</v>
      </c>
      <c r="M125" s="95"/>
      <c r="N125" s="104">
        <v>71</v>
      </c>
      <c r="O125" s="104">
        <v>1.98</v>
      </c>
      <c r="P125" s="92">
        <v>8913</v>
      </c>
      <c r="Q125" s="91">
        <v>8913</v>
      </c>
      <c r="R125" s="111">
        <v>0</v>
      </c>
      <c r="S125" s="111">
        <v>8913</v>
      </c>
    </row>
    <row r="126" s="53" customFormat="1" ht="25" customHeight="1" spans="1:20">
      <c r="A126" s="66"/>
      <c r="B126" s="114">
        <v>315</v>
      </c>
      <c r="C126" s="68" t="s">
        <v>174</v>
      </c>
      <c r="D126" s="11" t="s">
        <v>175</v>
      </c>
      <c r="E126" s="71">
        <v>54.9595172413793</v>
      </c>
      <c r="F126" s="72">
        <f t="shared" si="21"/>
        <v>5.64223055508059</v>
      </c>
      <c r="G126" s="71">
        <f t="shared" si="14"/>
        <v>60.6017477964599</v>
      </c>
      <c r="H126" s="26">
        <v>60.6</v>
      </c>
      <c r="I126" s="121" t="s">
        <v>54</v>
      </c>
      <c r="J126" s="121" t="s">
        <v>54</v>
      </c>
      <c r="K126" s="95" t="s">
        <v>26</v>
      </c>
      <c r="L126" s="122"/>
      <c r="M126" s="95">
        <v>75</v>
      </c>
      <c r="N126" s="104">
        <v>75</v>
      </c>
      <c r="O126" s="104">
        <v>1.98</v>
      </c>
      <c r="P126" s="92">
        <v>8999</v>
      </c>
      <c r="Q126" s="91">
        <v>8999</v>
      </c>
      <c r="R126" s="111">
        <v>0</v>
      </c>
      <c r="S126" s="111">
        <v>8999</v>
      </c>
      <c r="T126"/>
    </row>
    <row r="127" s="53" customFormat="1" ht="25" customHeight="1" spans="1:20">
      <c r="A127" s="62">
        <v>70</v>
      </c>
      <c r="B127" s="114">
        <v>316</v>
      </c>
      <c r="C127" s="68" t="s">
        <v>176</v>
      </c>
      <c r="D127" s="129" t="s">
        <v>177</v>
      </c>
      <c r="E127" s="69">
        <v>83.18</v>
      </c>
      <c r="F127" s="70">
        <v>9.49</v>
      </c>
      <c r="G127" s="13">
        <f t="shared" si="14"/>
        <v>92.67</v>
      </c>
      <c r="H127" s="26">
        <v>69.19</v>
      </c>
      <c r="I127" s="121" t="s">
        <v>22</v>
      </c>
      <c r="J127" s="121" t="s">
        <v>23</v>
      </c>
      <c r="K127" s="95" t="s">
        <v>173</v>
      </c>
      <c r="L127" s="122">
        <v>71</v>
      </c>
      <c r="M127" s="95"/>
      <c r="N127" s="104">
        <v>71</v>
      </c>
      <c r="O127" s="104">
        <v>1.98</v>
      </c>
      <c r="P127" s="92">
        <v>9727</v>
      </c>
      <c r="Q127" s="91">
        <v>9727</v>
      </c>
      <c r="R127" s="111">
        <v>0</v>
      </c>
      <c r="S127" s="111">
        <v>9727</v>
      </c>
      <c r="T127"/>
    </row>
    <row r="128" s="54" customFormat="1" ht="25" customHeight="1" spans="1:20">
      <c r="A128" s="62">
        <v>71</v>
      </c>
      <c r="B128" s="114">
        <v>316</v>
      </c>
      <c r="C128" s="68" t="s">
        <v>178</v>
      </c>
      <c r="D128" s="11" t="s">
        <v>179</v>
      </c>
      <c r="E128" s="71">
        <v>80.3254482758621</v>
      </c>
      <c r="F128" s="72">
        <f t="shared" si="21"/>
        <v>8.24633696511779</v>
      </c>
      <c r="G128" s="71">
        <f t="shared" si="14"/>
        <v>88.5717852409799</v>
      </c>
      <c r="H128" s="26">
        <v>69.19</v>
      </c>
      <c r="I128" s="121" t="s">
        <v>54</v>
      </c>
      <c r="J128" s="121" t="s">
        <v>54</v>
      </c>
      <c r="K128" s="95" t="s">
        <v>26</v>
      </c>
      <c r="L128" s="122"/>
      <c r="M128" s="95">
        <v>75</v>
      </c>
      <c r="N128" s="104">
        <v>75</v>
      </c>
      <c r="O128" s="104">
        <v>1.98</v>
      </c>
      <c r="P128" s="92">
        <v>10275</v>
      </c>
      <c r="Q128" s="91">
        <v>10275</v>
      </c>
      <c r="R128" s="111">
        <v>0</v>
      </c>
      <c r="S128" s="111">
        <v>10275</v>
      </c>
      <c r="T128"/>
    </row>
    <row r="129" s="55" customFormat="1" ht="25" customHeight="1" spans="1:16384">
      <c r="A129" s="73">
        <v>72</v>
      </c>
      <c r="B129" s="74">
        <v>317</v>
      </c>
      <c r="C129" s="75" t="s">
        <v>180</v>
      </c>
      <c r="D129" s="75" t="s">
        <v>181</v>
      </c>
      <c r="E129" s="74">
        <v>83.18</v>
      </c>
      <c r="F129" s="74">
        <v>9.49</v>
      </c>
      <c r="G129" s="77">
        <v>92.67</v>
      </c>
      <c r="H129" s="78">
        <v>69.19</v>
      </c>
      <c r="I129" s="96" t="s">
        <v>115</v>
      </c>
      <c r="J129" s="74" t="s">
        <v>23</v>
      </c>
      <c r="K129" s="74" t="s">
        <v>24</v>
      </c>
      <c r="L129" s="74">
        <v>83</v>
      </c>
      <c r="M129" s="100"/>
      <c r="N129" s="105">
        <v>98</v>
      </c>
      <c r="O129" s="105">
        <v>1.98</v>
      </c>
      <c r="P129" s="99">
        <v>11371</v>
      </c>
      <c r="Q129" s="112">
        <v>13426</v>
      </c>
      <c r="R129" s="113">
        <v>0</v>
      </c>
      <c r="S129" s="113">
        <v>13426</v>
      </c>
      <c r="T129" s="51"/>
      <c r="XFD129" s="51"/>
    </row>
    <row r="130" s="55" customFormat="1" ht="25" customHeight="1" spans="1:16384">
      <c r="A130" s="79"/>
      <c r="B130" s="74">
        <v>317</v>
      </c>
      <c r="C130" s="75" t="s">
        <v>180</v>
      </c>
      <c r="D130" s="75" t="s">
        <v>181</v>
      </c>
      <c r="E130" s="80">
        <v>80.3254482758621</v>
      </c>
      <c r="F130" s="81">
        <f>E130*513.66/5003.43</f>
        <v>8.24633696511779</v>
      </c>
      <c r="G130" s="80">
        <f>E130+F130</f>
        <v>88.5717852409799</v>
      </c>
      <c r="H130" s="78">
        <v>69.19</v>
      </c>
      <c r="I130" s="96" t="s">
        <v>115</v>
      </c>
      <c r="J130" s="96" t="s">
        <v>25</v>
      </c>
      <c r="K130" s="100" t="s">
        <v>84</v>
      </c>
      <c r="L130" s="74">
        <v>15</v>
      </c>
      <c r="M130" s="100"/>
      <c r="N130" s="101"/>
      <c r="O130" s="101"/>
      <c r="P130" s="99">
        <v>2055</v>
      </c>
      <c r="Q130" s="107"/>
      <c r="R130" s="108"/>
      <c r="S130" s="108"/>
      <c r="T130" s="51"/>
      <c r="XFD130" s="51"/>
    </row>
    <row r="131" s="52" customFormat="1" ht="25" customHeight="1" spans="1:16384">
      <c r="A131" s="82">
        <v>73</v>
      </c>
      <c r="B131" s="74">
        <v>317</v>
      </c>
      <c r="C131" s="83" t="s">
        <v>182</v>
      </c>
      <c r="D131" s="83" t="s">
        <v>183</v>
      </c>
      <c r="E131" s="80">
        <v>80.3254482758621</v>
      </c>
      <c r="F131" s="81">
        <f t="shared" ref="F131:F135" si="22">E131*513.66/5003.43</f>
        <v>8.24633696511779</v>
      </c>
      <c r="G131" s="80">
        <f t="shared" ref="G131:G145" si="23">E131+F131</f>
        <v>88.5717852409799</v>
      </c>
      <c r="H131" s="78">
        <v>69.19</v>
      </c>
      <c r="I131" s="96" t="s">
        <v>32</v>
      </c>
      <c r="J131" s="96" t="s">
        <v>32</v>
      </c>
      <c r="K131" s="100" t="s">
        <v>26</v>
      </c>
      <c r="L131" s="74"/>
      <c r="M131" s="100">
        <v>11</v>
      </c>
      <c r="N131" s="97">
        <v>11</v>
      </c>
      <c r="O131" s="97">
        <v>1.98</v>
      </c>
      <c r="P131" s="99">
        <v>1507</v>
      </c>
      <c r="Q131" s="106">
        <v>1507</v>
      </c>
      <c r="R131" s="98">
        <v>0</v>
      </c>
      <c r="S131" s="98">
        <v>1507</v>
      </c>
      <c r="T131" s="51"/>
      <c r="XFD131" s="51"/>
    </row>
    <row r="132" s="53" customFormat="1" ht="25" customHeight="1" spans="1:20">
      <c r="A132" s="64">
        <v>74</v>
      </c>
      <c r="B132" s="67">
        <v>318</v>
      </c>
      <c r="C132" s="124" t="s">
        <v>184</v>
      </c>
      <c r="D132" s="11" t="s">
        <v>185</v>
      </c>
      <c r="E132" s="69">
        <v>83.18</v>
      </c>
      <c r="F132" s="70">
        <v>9.49</v>
      </c>
      <c r="G132" s="13">
        <f t="shared" si="23"/>
        <v>92.67</v>
      </c>
      <c r="H132" s="26">
        <v>69.19</v>
      </c>
      <c r="I132" s="123" t="s">
        <v>186</v>
      </c>
      <c r="J132" s="95" t="s">
        <v>23</v>
      </c>
      <c r="K132" s="95" t="s">
        <v>24</v>
      </c>
      <c r="L132" s="95">
        <v>83</v>
      </c>
      <c r="M132" s="95"/>
      <c r="N132" s="102">
        <v>184</v>
      </c>
      <c r="O132" s="102">
        <v>1.98</v>
      </c>
      <c r="P132" s="92">
        <v>11371</v>
      </c>
      <c r="Q132" s="90">
        <v>25208</v>
      </c>
      <c r="R132" s="109">
        <v>100</v>
      </c>
      <c r="S132" s="109">
        <v>25308</v>
      </c>
      <c r="T132"/>
    </row>
    <row r="133" customFormat="1" ht="25" customHeight="1" spans="1:19">
      <c r="A133" s="66"/>
      <c r="B133" s="67">
        <v>318</v>
      </c>
      <c r="C133" s="124" t="s">
        <v>184</v>
      </c>
      <c r="D133" s="11" t="s">
        <v>185</v>
      </c>
      <c r="E133" s="71">
        <v>80.3254482758621</v>
      </c>
      <c r="F133" s="72">
        <f t="shared" si="22"/>
        <v>8.24633696511779</v>
      </c>
      <c r="G133" s="71">
        <f t="shared" si="23"/>
        <v>88.5717852409799</v>
      </c>
      <c r="H133" s="26">
        <v>69.19</v>
      </c>
      <c r="I133" s="123" t="s">
        <v>186</v>
      </c>
      <c r="J133" s="95" t="s">
        <v>25</v>
      </c>
      <c r="K133" s="95" t="s">
        <v>26</v>
      </c>
      <c r="L133" s="95"/>
      <c r="M133" s="95">
        <v>101</v>
      </c>
      <c r="N133" s="103"/>
      <c r="O133" s="103"/>
      <c r="P133" s="92">
        <v>13837</v>
      </c>
      <c r="Q133" s="94"/>
      <c r="R133" s="110"/>
      <c r="S133" s="110"/>
    </row>
    <row r="134" customFormat="1" ht="25" customHeight="1" spans="1:19">
      <c r="A134" s="64">
        <v>75</v>
      </c>
      <c r="B134" s="67">
        <v>319</v>
      </c>
      <c r="C134" s="68" t="s">
        <v>187</v>
      </c>
      <c r="D134" s="11" t="s">
        <v>188</v>
      </c>
      <c r="E134" s="69">
        <v>83.18</v>
      </c>
      <c r="F134" s="70">
        <v>9.49</v>
      </c>
      <c r="G134" s="13">
        <f t="shared" si="23"/>
        <v>92.67</v>
      </c>
      <c r="H134" s="26">
        <v>69.19</v>
      </c>
      <c r="I134" s="123" t="s">
        <v>51</v>
      </c>
      <c r="J134" s="95" t="s">
        <v>23</v>
      </c>
      <c r="K134" s="95" t="s">
        <v>24</v>
      </c>
      <c r="L134" s="95">
        <v>83</v>
      </c>
      <c r="M134" s="95"/>
      <c r="N134" s="102">
        <v>184</v>
      </c>
      <c r="O134" s="102">
        <v>1.98</v>
      </c>
      <c r="P134" s="92">
        <v>11371</v>
      </c>
      <c r="Q134" s="90">
        <v>25208</v>
      </c>
      <c r="R134" s="109">
        <v>100</v>
      </c>
      <c r="S134" s="109">
        <v>25308</v>
      </c>
    </row>
    <row r="135" customFormat="1" ht="25" customHeight="1" spans="1:19">
      <c r="A135" s="66"/>
      <c r="B135" s="67">
        <v>319</v>
      </c>
      <c r="C135" s="68" t="s">
        <v>187</v>
      </c>
      <c r="D135" s="11" t="s">
        <v>188</v>
      </c>
      <c r="E135" s="71">
        <v>80.3254482758621</v>
      </c>
      <c r="F135" s="72">
        <f t="shared" si="22"/>
        <v>8.24633696511779</v>
      </c>
      <c r="G135" s="71">
        <f t="shared" si="23"/>
        <v>88.5717852409799</v>
      </c>
      <c r="H135" s="26">
        <v>69.19</v>
      </c>
      <c r="I135" s="123" t="s">
        <v>51</v>
      </c>
      <c r="J135" s="95" t="s">
        <v>25</v>
      </c>
      <c r="K135" s="95" t="s">
        <v>26</v>
      </c>
      <c r="L135" s="95"/>
      <c r="M135" s="95">
        <v>101</v>
      </c>
      <c r="N135" s="103"/>
      <c r="O135" s="103"/>
      <c r="P135" s="92">
        <v>13837</v>
      </c>
      <c r="Q135" s="94"/>
      <c r="R135" s="110"/>
      <c r="S135" s="110"/>
    </row>
    <row r="136" customFormat="1" ht="25" customHeight="1" spans="1:19">
      <c r="A136" s="64">
        <v>76</v>
      </c>
      <c r="B136" s="84">
        <v>320</v>
      </c>
      <c r="C136" s="68" t="s">
        <v>189</v>
      </c>
      <c r="D136" s="11" t="s">
        <v>190</v>
      </c>
      <c r="E136" s="85">
        <v>83.18</v>
      </c>
      <c r="F136" s="85">
        <v>9.49</v>
      </c>
      <c r="G136" s="85">
        <f t="shared" si="23"/>
        <v>92.67</v>
      </c>
      <c r="H136" s="26">
        <v>69.19</v>
      </c>
      <c r="I136" s="123" t="s">
        <v>77</v>
      </c>
      <c r="J136" s="95" t="s">
        <v>23</v>
      </c>
      <c r="K136" s="95" t="s">
        <v>24</v>
      </c>
      <c r="L136" s="95">
        <v>83</v>
      </c>
      <c r="M136" s="95"/>
      <c r="N136" s="102">
        <v>184</v>
      </c>
      <c r="O136" s="102">
        <v>1.98</v>
      </c>
      <c r="P136" s="92">
        <v>11371</v>
      </c>
      <c r="Q136" s="90">
        <v>25208</v>
      </c>
      <c r="R136" s="109">
        <v>100</v>
      </c>
      <c r="S136" s="109">
        <v>25308</v>
      </c>
    </row>
    <row r="137" customFormat="1" ht="25" customHeight="1" spans="1:19">
      <c r="A137" s="66"/>
      <c r="B137" s="84">
        <v>320</v>
      </c>
      <c r="C137" s="68" t="s">
        <v>189</v>
      </c>
      <c r="D137" s="11" t="s">
        <v>190</v>
      </c>
      <c r="E137" s="71">
        <v>80.3254482758621</v>
      </c>
      <c r="F137" s="72">
        <f t="shared" ref="F137:F141" si="24">E137*513.66/5003.43</f>
        <v>8.24633696511779</v>
      </c>
      <c r="G137" s="71">
        <f t="shared" si="23"/>
        <v>88.5717852409799</v>
      </c>
      <c r="H137" s="26">
        <v>69.19</v>
      </c>
      <c r="I137" s="123" t="s">
        <v>77</v>
      </c>
      <c r="J137" s="95" t="s">
        <v>25</v>
      </c>
      <c r="K137" s="95" t="s">
        <v>26</v>
      </c>
      <c r="L137" s="95"/>
      <c r="M137" s="95">
        <v>101</v>
      </c>
      <c r="N137" s="103"/>
      <c r="O137" s="103"/>
      <c r="P137" s="92">
        <v>13837</v>
      </c>
      <c r="Q137" s="94"/>
      <c r="R137" s="110"/>
      <c r="S137" s="110"/>
    </row>
    <row r="138" customFormat="1" ht="25" customHeight="1" spans="1:19">
      <c r="A138" s="64">
        <v>77</v>
      </c>
      <c r="B138" s="67">
        <v>321</v>
      </c>
      <c r="C138" s="68" t="s">
        <v>191</v>
      </c>
      <c r="D138" s="11" t="s">
        <v>192</v>
      </c>
      <c r="E138" s="69">
        <v>94.12</v>
      </c>
      <c r="F138" s="70">
        <v>10.74</v>
      </c>
      <c r="G138" s="13">
        <f t="shared" si="23"/>
        <v>104.86</v>
      </c>
      <c r="H138" s="26">
        <v>69.19</v>
      </c>
      <c r="I138" s="123" t="s">
        <v>22</v>
      </c>
      <c r="J138" s="95" t="s">
        <v>23</v>
      </c>
      <c r="K138" s="95" t="s">
        <v>24</v>
      </c>
      <c r="L138" s="95">
        <v>83</v>
      </c>
      <c r="M138" s="95"/>
      <c r="N138" s="102">
        <v>184</v>
      </c>
      <c r="O138" s="102">
        <v>1.98</v>
      </c>
      <c r="P138" s="92">
        <v>11371</v>
      </c>
      <c r="Q138" s="90">
        <v>25208</v>
      </c>
      <c r="R138" s="109">
        <v>100</v>
      </c>
      <c r="S138" s="109">
        <v>25308</v>
      </c>
    </row>
    <row r="139" customFormat="1" ht="25" customHeight="1" spans="1:19">
      <c r="A139" s="66"/>
      <c r="B139" s="67">
        <v>321</v>
      </c>
      <c r="C139" s="68" t="s">
        <v>191</v>
      </c>
      <c r="D139" s="11" t="s">
        <v>192</v>
      </c>
      <c r="E139" s="71">
        <v>90.8945862068965</v>
      </c>
      <c r="F139" s="72">
        <f t="shared" si="24"/>
        <v>9.33138130263328</v>
      </c>
      <c r="G139" s="71">
        <f t="shared" si="23"/>
        <v>100.22596750953</v>
      </c>
      <c r="H139" s="26">
        <v>69.19</v>
      </c>
      <c r="I139" s="123" t="s">
        <v>22</v>
      </c>
      <c r="J139" s="95" t="s">
        <v>25</v>
      </c>
      <c r="K139" s="95" t="s">
        <v>26</v>
      </c>
      <c r="L139" s="95"/>
      <c r="M139" s="95">
        <v>101</v>
      </c>
      <c r="N139" s="103"/>
      <c r="O139" s="103"/>
      <c r="P139" s="92">
        <v>13837</v>
      </c>
      <c r="Q139" s="94"/>
      <c r="R139" s="110"/>
      <c r="S139" s="110"/>
    </row>
    <row r="140" customFormat="1" ht="25" customHeight="1" spans="1:19">
      <c r="A140" s="64">
        <v>78</v>
      </c>
      <c r="B140" s="67">
        <v>322</v>
      </c>
      <c r="C140" s="68" t="s">
        <v>193</v>
      </c>
      <c r="D140" s="11" t="s">
        <v>194</v>
      </c>
      <c r="E140" s="69">
        <v>96.31</v>
      </c>
      <c r="F140" s="70">
        <v>10.99</v>
      </c>
      <c r="G140" s="13">
        <f t="shared" si="23"/>
        <v>107.3</v>
      </c>
      <c r="H140" s="26">
        <v>69.19</v>
      </c>
      <c r="I140" s="123" t="s">
        <v>51</v>
      </c>
      <c r="J140" s="95" t="s">
        <v>23</v>
      </c>
      <c r="K140" s="95" t="s">
        <v>24</v>
      </c>
      <c r="L140" s="95">
        <v>83</v>
      </c>
      <c r="M140" s="95"/>
      <c r="N140" s="102">
        <v>184</v>
      </c>
      <c r="O140" s="102">
        <v>1.98</v>
      </c>
      <c r="P140" s="92">
        <v>11371</v>
      </c>
      <c r="Q140" s="90">
        <v>25208</v>
      </c>
      <c r="R140" s="109">
        <v>100</v>
      </c>
      <c r="S140" s="109">
        <v>25308</v>
      </c>
    </row>
    <row r="141" customFormat="1" ht="29" customHeight="1" spans="1:19">
      <c r="A141" s="66"/>
      <c r="B141" s="67">
        <v>322</v>
      </c>
      <c r="C141" s="68" t="s">
        <v>193</v>
      </c>
      <c r="D141" s="11" t="s">
        <v>194</v>
      </c>
      <c r="E141" s="71">
        <v>93.0084137931035</v>
      </c>
      <c r="F141" s="72">
        <f t="shared" si="24"/>
        <v>9.54839017013639</v>
      </c>
      <c r="G141" s="71">
        <f t="shared" si="23"/>
        <v>102.55680396324</v>
      </c>
      <c r="H141" s="26">
        <v>69.19</v>
      </c>
      <c r="I141" s="123" t="s">
        <v>51</v>
      </c>
      <c r="J141" s="95" t="s">
        <v>25</v>
      </c>
      <c r="K141" s="95" t="s">
        <v>26</v>
      </c>
      <c r="L141" s="95"/>
      <c r="M141" s="95">
        <v>101</v>
      </c>
      <c r="N141" s="103"/>
      <c r="O141" s="103"/>
      <c r="P141" s="92">
        <v>13837</v>
      </c>
      <c r="Q141" s="94"/>
      <c r="R141" s="110"/>
      <c r="S141" s="110"/>
    </row>
    <row r="142" customFormat="1" ht="25" customHeight="1" spans="1:19">
      <c r="A142" s="64">
        <v>79</v>
      </c>
      <c r="B142" s="67">
        <v>323</v>
      </c>
      <c r="C142" s="68" t="s">
        <v>195</v>
      </c>
      <c r="D142" s="11" t="s">
        <v>196</v>
      </c>
      <c r="E142" s="69">
        <v>87.55</v>
      </c>
      <c r="F142" s="70">
        <f>531.88/4662.21*E142</f>
        <v>9.98798724210192</v>
      </c>
      <c r="G142" s="13">
        <f t="shared" si="23"/>
        <v>97.5379872421019</v>
      </c>
      <c r="H142" s="26">
        <v>69.19</v>
      </c>
      <c r="I142" s="123" t="s">
        <v>115</v>
      </c>
      <c r="J142" s="95" t="s">
        <v>23</v>
      </c>
      <c r="K142" s="95" t="s">
        <v>24</v>
      </c>
      <c r="L142" s="95">
        <v>83</v>
      </c>
      <c r="M142" s="95"/>
      <c r="N142" s="102">
        <v>184</v>
      </c>
      <c r="O142" s="102">
        <v>1.98</v>
      </c>
      <c r="P142" s="92">
        <v>11371</v>
      </c>
      <c r="Q142" s="90">
        <v>25208</v>
      </c>
      <c r="R142" s="109">
        <v>100</v>
      </c>
      <c r="S142" s="109">
        <v>25308</v>
      </c>
    </row>
    <row r="143" customFormat="1" ht="25" customHeight="1" spans="1:19">
      <c r="A143" s="66"/>
      <c r="B143" s="67">
        <v>323</v>
      </c>
      <c r="C143" s="68" t="s">
        <v>195</v>
      </c>
      <c r="D143" s="11" t="s">
        <v>196</v>
      </c>
      <c r="E143" s="71">
        <v>84.5531034482759</v>
      </c>
      <c r="F143" s="72">
        <f>E143*513.66/5003.43</f>
        <v>8.68035470012399</v>
      </c>
      <c r="G143" s="71">
        <f t="shared" si="23"/>
        <v>93.2334581483999</v>
      </c>
      <c r="H143" s="26">
        <v>69.19</v>
      </c>
      <c r="I143" s="123" t="s">
        <v>115</v>
      </c>
      <c r="J143" s="95" t="s">
        <v>25</v>
      </c>
      <c r="K143" s="95" t="s">
        <v>26</v>
      </c>
      <c r="L143" s="95"/>
      <c r="M143" s="95">
        <v>101</v>
      </c>
      <c r="N143" s="103"/>
      <c r="O143" s="103"/>
      <c r="P143" s="92">
        <v>13837</v>
      </c>
      <c r="Q143" s="94"/>
      <c r="R143" s="110"/>
      <c r="S143" s="110"/>
    </row>
    <row r="144" customFormat="1" ht="25" customHeight="1" spans="1:19">
      <c r="A144" s="64">
        <v>80</v>
      </c>
      <c r="B144" s="67">
        <v>325</v>
      </c>
      <c r="C144" s="68" t="s">
        <v>197</v>
      </c>
      <c r="D144" s="11" t="s">
        <v>198</v>
      </c>
      <c r="E144" s="69">
        <v>74.42</v>
      </c>
      <c r="F144" s="70">
        <v>8.49</v>
      </c>
      <c r="G144" s="13">
        <f t="shared" si="23"/>
        <v>82.91</v>
      </c>
      <c r="H144" s="26">
        <v>69.19</v>
      </c>
      <c r="I144" s="123" t="s">
        <v>51</v>
      </c>
      <c r="J144" s="95" t="s">
        <v>23</v>
      </c>
      <c r="K144" s="95" t="s">
        <v>24</v>
      </c>
      <c r="L144" s="95">
        <v>83</v>
      </c>
      <c r="M144" s="95"/>
      <c r="N144" s="102">
        <v>184</v>
      </c>
      <c r="O144" s="102">
        <v>1.98</v>
      </c>
      <c r="P144" s="92">
        <v>11371</v>
      </c>
      <c r="Q144" s="90">
        <v>25208</v>
      </c>
      <c r="R144" s="109">
        <v>100</v>
      </c>
      <c r="S144" s="109">
        <v>25308</v>
      </c>
    </row>
    <row r="145" customFormat="1" ht="25" customHeight="1" spans="1:19">
      <c r="A145" s="66"/>
      <c r="B145" s="67">
        <v>325</v>
      </c>
      <c r="C145" s="68" t="s">
        <v>197</v>
      </c>
      <c r="D145" s="11" t="s">
        <v>198</v>
      </c>
      <c r="E145" s="71">
        <v>71.8701379310345</v>
      </c>
      <c r="F145" s="72">
        <f>E145*513.66/5003.43</f>
        <v>7.37830149510539</v>
      </c>
      <c r="G145" s="71">
        <f t="shared" si="23"/>
        <v>79.2484394261399</v>
      </c>
      <c r="H145" s="26">
        <v>69.19</v>
      </c>
      <c r="I145" s="123" t="s">
        <v>51</v>
      </c>
      <c r="J145" s="95" t="s">
        <v>25</v>
      </c>
      <c r="K145" s="95" t="s">
        <v>26</v>
      </c>
      <c r="L145" s="95"/>
      <c r="M145" s="95">
        <v>101</v>
      </c>
      <c r="N145" s="103"/>
      <c r="O145" s="103"/>
      <c r="P145" s="92">
        <v>13837</v>
      </c>
      <c r="Q145" s="94"/>
      <c r="R145" s="110"/>
      <c r="S145" s="110"/>
    </row>
    <row r="146" ht="16" customHeight="1" spans="11:19">
      <c r="K146" s="125"/>
      <c r="L146" s="126"/>
      <c r="P146" s="127">
        <f>SUM(P6:P145)</f>
        <v>1503056</v>
      </c>
      <c r="Q146" s="128">
        <v>1503056</v>
      </c>
      <c r="R146" s="128">
        <f>SUM(R6:R145)</f>
        <v>4700</v>
      </c>
      <c r="S146" s="128">
        <f>Q146+R146</f>
        <v>1507756</v>
      </c>
    </row>
    <row r="149" ht="30" customHeight="1"/>
  </sheetData>
  <mergeCells count="376">
    <mergeCell ref="A1:P1"/>
    <mergeCell ref="A2:S2"/>
    <mergeCell ref="A3:A5"/>
    <mergeCell ref="A6:A7"/>
    <mergeCell ref="A8:A9"/>
    <mergeCell ref="A11:A12"/>
    <mergeCell ref="A13:A14"/>
    <mergeCell ref="A15:A16"/>
    <mergeCell ref="A17:A18"/>
    <mergeCell ref="A19:A20"/>
    <mergeCell ref="A21:A22"/>
    <mergeCell ref="A23:A24"/>
    <mergeCell ref="A25:A26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3:A54"/>
    <mergeCell ref="A55:A56"/>
    <mergeCell ref="A57:A58"/>
    <mergeCell ref="A59:A60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7:A88"/>
    <mergeCell ref="A90:A91"/>
    <mergeCell ref="A93:A94"/>
    <mergeCell ref="A96:A97"/>
    <mergeCell ref="A98:A99"/>
    <mergeCell ref="A100:A101"/>
    <mergeCell ref="A103:A104"/>
    <mergeCell ref="A105:A106"/>
    <mergeCell ref="A108:A109"/>
    <mergeCell ref="A111:A112"/>
    <mergeCell ref="A114:A115"/>
    <mergeCell ref="A116:A117"/>
    <mergeCell ref="A119:A120"/>
    <mergeCell ref="A121:A122"/>
    <mergeCell ref="A123:A124"/>
    <mergeCell ref="A125:A126"/>
    <mergeCell ref="A129:A130"/>
    <mergeCell ref="A132:A133"/>
    <mergeCell ref="A134:A135"/>
    <mergeCell ref="A136:A137"/>
    <mergeCell ref="A138:A139"/>
    <mergeCell ref="A140:A141"/>
    <mergeCell ref="A142:A143"/>
    <mergeCell ref="A144:A14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N6:N7"/>
    <mergeCell ref="N8:N9"/>
    <mergeCell ref="N11:N12"/>
    <mergeCell ref="N13:N14"/>
    <mergeCell ref="N15:N16"/>
    <mergeCell ref="N17:N18"/>
    <mergeCell ref="N19:N20"/>
    <mergeCell ref="N21:N22"/>
    <mergeCell ref="N23:N24"/>
    <mergeCell ref="N25:N26"/>
    <mergeCell ref="N32:N33"/>
    <mergeCell ref="N34:N35"/>
    <mergeCell ref="N36:N37"/>
    <mergeCell ref="N38:N39"/>
    <mergeCell ref="N40:N41"/>
    <mergeCell ref="N42:N43"/>
    <mergeCell ref="N44:N45"/>
    <mergeCell ref="N46:N47"/>
    <mergeCell ref="N48:N49"/>
    <mergeCell ref="N50:N51"/>
    <mergeCell ref="N53:N54"/>
    <mergeCell ref="N55:N56"/>
    <mergeCell ref="N57:N58"/>
    <mergeCell ref="N59:N60"/>
    <mergeCell ref="N62:N63"/>
    <mergeCell ref="N64:N65"/>
    <mergeCell ref="N66:N67"/>
    <mergeCell ref="N68:N69"/>
    <mergeCell ref="N70:N71"/>
    <mergeCell ref="N72:N73"/>
    <mergeCell ref="N74:N75"/>
    <mergeCell ref="N76:N77"/>
    <mergeCell ref="N78:N79"/>
    <mergeCell ref="N80:N81"/>
    <mergeCell ref="N82:N83"/>
    <mergeCell ref="N84:N85"/>
    <mergeCell ref="N87:N88"/>
    <mergeCell ref="N90:N91"/>
    <mergeCell ref="N93:N94"/>
    <mergeCell ref="N96:N97"/>
    <mergeCell ref="N98:N99"/>
    <mergeCell ref="N100:N101"/>
    <mergeCell ref="N103:N104"/>
    <mergeCell ref="N105:N106"/>
    <mergeCell ref="N108:N109"/>
    <mergeCell ref="N111:N112"/>
    <mergeCell ref="N114:N115"/>
    <mergeCell ref="N116:N117"/>
    <mergeCell ref="N119:N120"/>
    <mergeCell ref="N121:N122"/>
    <mergeCell ref="N123:N124"/>
    <mergeCell ref="N129:N130"/>
    <mergeCell ref="N132:N133"/>
    <mergeCell ref="N134:N135"/>
    <mergeCell ref="N136:N137"/>
    <mergeCell ref="N138:N139"/>
    <mergeCell ref="N140:N141"/>
    <mergeCell ref="N142:N143"/>
    <mergeCell ref="N144:N145"/>
    <mergeCell ref="O3:O5"/>
    <mergeCell ref="O6:O7"/>
    <mergeCell ref="O8:O9"/>
    <mergeCell ref="O11:O12"/>
    <mergeCell ref="O13:O14"/>
    <mergeCell ref="O15:O16"/>
    <mergeCell ref="O17:O18"/>
    <mergeCell ref="O19:O20"/>
    <mergeCell ref="O21:O22"/>
    <mergeCell ref="O23:O24"/>
    <mergeCell ref="O25:O26"/>
    <mergeCell ref="O32:O33"/>
    <mergeCell ref="O34:O35"/>
    <mergeCell ref="O36:O37"/>
    <mergeCell ref="O38:O39"/>
    <mergeCell ref="O40:O41"/>
    <mergeCell ref="O42:O43"/>
    <mergeCell ref="O44:O45"/>
    <mergeCell ref="O46:O47"/>
    <mergeCell ref="O48:O49"/>
    <mergeCell ref="O50:O51"/>
    <mergeCell ref="O53:O54"/>
    <mergeCell ref="O55:O56"/>
    <mergeCell ref="O57:O58"/>
    <mergeCell ref="O59:O60"/>
    <mergeCell ref="O62:O63"/>
    <mergeCell ref="O64:O65"/>
    <mergeCell ref="O66:O67"/>
    <mergeCell ref="O68:O69"/>
    <mergeCell ref="O70:O71"/>
    <mergeCell ref="O72:O73"/>
    <mergeCell ref="O74:O75"/>
    <mergeCell ref="O76:O77"/>
    <mergeCell ref="O78:O79"/>
    <mergeCell ref="O80:O81"/>
    <mergeCell ref="O82:O83"/>
    <mergeCell ref="O84:O85"/>
    <mergeCell ref="O87:O88"/>
    <mergeCell ref="O90:O91"/>
    <mergeCell ref="O93:O94"/>
    <mergeCell ref="O96:O97"/>
    <mergeCell ref="O98:O99"/>
    <mergeCell ref="O100:O101"/>
    <mergeCell ref="O103:O104"/>
    <mergeCell ref="O105:O106"/>
    <mergeCell ref="O108:O109"/>
    <mergeCell ref="O111:O112"/>
    <mergeCell ref="O114:O115"/>
    <mergeCell ref="O116:O117"/>
    <mergeCell ref="O119:O120"/>
    <mergeCell ref="O121:O122"/>
    <mergeCell ref="O123:O124"/>
    <mergeCell ref="O129:O130"/>
    <mergeCell ref="O132:O133"/>
    <mergeCell ref="O134:O135"/>
    <mergeCell ref="O136:O137"/>
    <mergeCell ref="O138:O139"/>
    <mergeCell ref="O140:O141"/>
    <mergeCell ref="O142:O143"/>
    <mergeCell ref="O144:O145"/>
    <mergeCell ref="P3:P5"/>
    <mergeCell ref="Q3:Q5"/>
    <mergeCell ref="Q6:Q7"/>
    <mergeCell ref="Q8:Q9"/>
    <mergeCell ref="Q11:Q12"/>
    <mergeCell ref="Q13:Q14"/>
    <mergeCell ref="Q15:Q16"/>
    <mergeCell ref="Q17:Q18"/>
    <mergeCell ref="Q19:Q20"/>
    <mergeCell ref="Q21:Q22"/>
    <mergeCell ref="Q23:Q24"/>
    <mergeCell ref="Q25:Q26"/>
    <mergeCell ref="Q32:Q33"/>
    <mergeCell ref="Q34:Q35"/>
    <mergeCell ref="Q36:Q37"/>
    <mergeCell ref="Q38:Q39"/>
    <mergeCell ref="Q40:Q41"/>
    <mergeCell ref="Q42:Q43"/>
    <mergeCell ref="Q44:Q45"/>
    <mergeCell ref="Q46:Q47"/>
    <mergeCell ref="Q48:Q49"/>
    <mergeCell ref="Q50:Q51"/>
    <mergeCell ref="Q53:Q54"/>
    <mergeCell ref="Q55:Q56"/>
    <mergeCell ref="Q57:Q58"/>
    <mergeCell ref="Q59:Q60"/>
    <mergeCell ref="Q62:Q63"/>
    <mergeCell ref="Q64:Q65"/>
    <mergeCell ref="Q66:Q67"/>
    <mergeCell ref="Q68:Q69"/>
    <mergeCell ref="Q70:Q71"/>
    <mergeCell ref="Q72:Q73"/>
    <mergeCell ref="Q74:Q75"/>
    <mergeCell ref="Q76:Q77"/>
    <mergeCell ref="Q78:Q79"/>
    <mergeCell ref="Q80:Q81"/>
    <mergeCell ref="Q82:Q83"/>
    <mergeCell ref="Q84:Q85"/>
    <mergeCell ref="Q87:Q88"/>
    <mergeCell ref="Q90:Q91"/>
    <mergeCell ref="Q93:Q94"/>
    <mergeCell ref="Q96:Q97"/>
    <mergeCell ref="Q98:Q99"/>
    <mergeCell ref="Q100:Q101"/>
    <mergeCell ref="Q103:Q104"/>
    <mergeCell ref="Q105:Q106"/>
    <mergeCell ref="Q108:Q109"/>
    <mergeCell ref="Q111:Q112"/>
    <mergeCell ref="Q114:Q115"/>
    <mergeCell ref="Q116:Q117"/>
    <mergeCell ref="Q119:Q120"/>
    <mergeCell ref="Q121:Q122"/>
    <mergeCell ref="Q123:Q124"/>
    <mergeCell ref="Q129:Q130"/>
    <mergeCell ref="Q132:Q133"/>
    <mergeCell ref="Q134:Q135"/>
    <mergeCell ref="Q136:Q137"/>
    <mergeCell ref="Q138:Q139"/>
    <mergeCell ref="Q140:Q141"/>
    <mergeCell ref="Q142:Q143"/>
    <mergeCell ref="Q144:Q145"/>
    <mergeCell ref="R3:R5"/>
    <mergeCell ref="R6:R7"/>
    <mergeCell ref="R8:R9"/>
    <mergeCell ref="R11:R12"/>
    <mergeCell ref="R13:R14"/>
    <mergeCell ref="R15:R16"/>
    <mergeCell ref="R17:R18"/>
    <mergeCell ref="R19:R20"/>
    <mergeCell ref="R21:R22"/>
    <mergeCell ref="R23:R24"/>
    <mergeCell ref="R25:R26"/>
    <mergeCell ref="R32:R33"/>
    <mergeCell ref="R34:R35"/>
    <mergeCell ref="R36:R37"/>
    <mergeCell ref="R38:R39"/>
    <mergeCell ref="R40:R41"/>
    <mergeCell ref="R42:R43"/>
    <mergeCell ref="R44:R45"/>
    <mergeCell ref="R46:R47"/>
    <mergeCell ref="R48:R49"/>
    <mergeCell ref="R50:R51"/>
    <mergeCell ref="R53:R54"/>
    <mergeCell ref="R55:R56"/>
    <mergeCell ref="R57:R58"/>
    <mergeCell ref="R59:R60"/>
    <mergeCell ref="R62:R63"/>
    <mergeCell ref="R64:R65"/>
    <mergeCell ref="R66:R67"/>
    <mergeCell ref="R68:R69"/>
    <mergeCell ref="R70:R71"/>
    <mergeCell ref="R72:R73"/>
    <mergeCell ref="R74:R75"/>
    <mergeCell ref="R76:R77"/>
    <mergeCell ref="R78:R79"/>
    <mergeCell ref="R80:R81"/>
    <mergeCell ref="R82:R83"/>
    <mergeCell ref="R84:R85"/>
    <mergeCell ref="R87:R88"/>
    <mergeCell ref="R90:R91"/>
    <mergeCell ref="R93:R94"/>
    <mergeCell ref="R96:R97"/>
    <mergeCell ref="R98:R99"/>
    <mergeCell ref="R100:R101"/>
    <mergeCell ref="R103:R104"/>
    <mergeCell ref="R105:R106"/>
    <mergeCell ref="R108:R109"/>
    <mergeCell ref="R111:R112"/>
    <mergeCell ref="R114:R115"/>
    <mergeCell ref="R116:R117"/>
    <mergeCell ref="R119:R120"/>
    <mergeCell ref="R121:R122"/>
    <mergeCell ref="R123:R124"/>
    <mergeCell ref="R129:R130"/>
    <mergeCell ref="R132:R133"/>
    <mergeCell ref="R134:R135"/>
    <mergeCell ref="R136:R137"/>
    <mergeCell ref="R138:R139"/>
    <mergeCell ref="R140:R141"/>
    <mergeCell ref="R142:R143"/>
    <mergeCell ref="R144:R145"/>
    <mergeCell ref="S3:S5"/>
    <mergeCell ref="S6:S7"/>
    <mergeCell ref="S8:S9"/>
    <mergeCell ref="S11:S12"/>
    <mergeCell ref="S13:S14"/>
    <mergeCell ref="S15:S16"/>
    <mergeCell ref="S17:S18"/>
    <mergeCell ref="S19:S20"/>
    <mergeCell ref="S21:S22"/>
    <mergeCell ref="S23:S24"/>
    <mergeCell ref="S25:S26"/>
    <mergeCell ref="S32:S33"/>
    <mergeCell ref="S34:S35"/>
    <mergeCell ref="S36:S37"/>
    <mergeCell ref="S38:S39"/>
    <mergeCell ref="S40:S41"/>
    <mergeCell ref="S42:S43"/>
    <mergeCell ref="S44:S45"/>
    <mergeCell ref="S46:S47"/>
    <mergeCell ref="S48:S49"/>
    <mergeCell ref="S50:S51"/>
    <mergeCell ref="S53:S54"/>
    <mergeCell ref="S55:S56"/>
    <mergeCell ref="S57:S58"/>
    <mergeCell ref="S59:S60"/>
    <mergeCell ref="S62:S63"/>
    <mergeCell ref="S64:S65"/>
    <mergeCell ref="S66:S67"/>
    <mergeCell ref="S68:S69"/>
    <mergeCell ref="S70:S71"/>
    <mergeCell ref="S72:S73"/>
    <mergeCell ref="S74:S75"/>
    <mergeCell ref="S76:S77"/>
    <mergeCell ref="S78:S79"/>
    <mergeCell ref="S80:S81"/>
    <mergeCell ref="S82:S83"/>
    <mergeCell ref="S84:S85"/>
    <mergeCell ref="S87:S88"/>
    <mergeCell ref="S90:S91"/>
    <mergeCell ref="S93:S94"/>
    <mergeCell ref="S96:S97"/>
    <mergeCell ref="S98:S99"/>
    <mergeCell ref="S100:S101"/>
    <mergeCell ref="S103:S104"/>
    <mergeCell ref="S105:S106"/>
    <mergeCell ref="S108:S109"/>
    <mergeCell ref="S111:S112"/>
    <mergeCell ref="S114:S115"/>
    <mergeCell ref="S116:S117"/>
    <mergeCell ref="S119:S120"/>
    <mergeCell ref="S121:S122"/>
    <mergeCell ref="S123:S124"/>
    <mergeCell ref="S129:S130"/>
    <mergeCell ref="S132:S133"/>
    <mergeCell ref="S134:S135"/>
    <mergeCell ref="S136:S137"/>
    <mergeCell ref="S138:S139"/>
    <mergeCell ref="S140:S141"/>
    <mergeCell ref="S142:S143"/>
    <mergeCell ref="S144:S145"/>
  </mergeCells>
  <pageMargins left="0.751388888888889" right="0.751388888888889" top="0.275" bottom="0.275" header="0.196527777777778" footer="0.275"/>
  <pageSetup paperSize="9" scale="7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7"/>
  <sheetViews>
    <sheetView tabSelected="1" workbookViewId="0">
      <selection activeCell="K9" sqref="K9"/>
    </sheetView>
  </sheetViews>
  <sheetFormatPr defaultColWidth="9" defaultRowHeight="13.5"/>
  <cols>
    <col min="1" max="1" width="4.625" style="1" customWidth="1"/>
    <col min="2" max="2" width="5.5" style="1" customWidth="1"/>
    <col min="3" max="3" width="7.75" style="1" customWidth="1"/>
    <col min="4" max="4" width="26.25" style="1" customWidth="1"/>
    <col min="5" max="5" width="21" style="1" customWidth="1"/>
    <col min="6" max="6" width="8.25" style="1" customWidth="1"/>
    <col min="7" max="7" width="7.875" style="1" customWidth="1"/>
    <col min="8" max="8" width="8" style="1" customWidth="1"/>
    <col min="9" max="9" width="8.5" style="3" customWidth="1"/>
    <col min="10" max="10" width="11.75" style="1" customWidth="1"/>
    <col min="11" max="11" width="12" style="1" customWidth="1"/>
    <col min="12" max="12" width="12.2916666666667" style="1" customWidth="1"/>
    <col min="13" max="13" width="7.625" style="1" customWidth="1"/>
    <col min="14" max="14" width="8.125" style="1" customWidth="1"/>
    <col min="15" max="15" width="6.375" style="3" customWidth="1"/>
    <col min="16" max="16" width="8.375" style="3" customWidth="1"/>
    <col min="17" max="17" width="11.5" style="2" customWidth="1"/>
    <col min="18" max="18" width="11.5" style="3" customWidth="1"/>
    <col min="19" max="20" width="7.875" style="3" customWidth="1"/>
    <col min="21" max="16384" width="9" style="1"/>
  </cols>
  <sheetData>
    <row r="1" ht="22.5" customHeight="1" spans="1:18">
      <c r="A1" s="4" t="s">
        <v>0</v>
      </c>
      <c r="B1" s="4"/>
      <c r="C1" s="4"/>
      <c r="D1" s="4"/>
      <c r="E1" s="4"/>
      <c r="F1" s="4"/>
      <c r="G1" s="4"/>
      <c r="H1" s="4"/>
      <c r="I1" s="21"/>
      <c r="J1" s="4"/>
      <c r="K1" s="4"/>
      <c r="L1" s="4"/>
      <c r="M1" s="4"/>
      <c r="N1" s="4"/>
      <c r="O1" s="21"/>
      <c r="P1" s="21"/>
      <c r="Q1" s="44"/>
      <c r="R1" s="21"/>
    </row>
    <row r="2" s="1" customFormat="1" ht="29.25" customHeight="1" spans="1:20">
      <c r="A2" s="5" t="s">
        <v>1</v>
      </c>
      <c r="B2" s="5"/>
      <c r="C2" s="5"/>
      <c r="D2" s="5"/>
      <c r="E2" s="5"/>
      <c r="F2" s="5"/>
      <c r="G2" s="5"/>
      <c r="H2" s="5"/>
      <c r="I2" s="22"/>
      <c r="J2" s="5"/>
      <c r="K2" s="5"/>
      <c r="L2" s="5"/>
      <c r="M2" s="5"/>
      <c r="N2" s="5"/>
      <c r="O2" s="22"/>
      <c r="P2" s="22"/>
      <c r="Q2" s="45"/>
      <c r="R2" s="22"/>
      <c r="S2" s="22"/>
      <c r="T2" s="22"/>
    </row>
    <row r="3" s="1" customFormat="1" ht="27" customHeight="1" spans="1:20">
      <c r="A3" s="6" t="s">
        <v>2</v>
      </c>
      <c r="B3" s="6" t="s">
        <v>3</v>
      </c>
      <c r="C3" s="6" t="s">
        <v>4</v>
      </c>
      <c r="D3" s="7" t="s">
        <v>199</v>
      </c>
      <c r="E3" s="7" t="s">
        <v>5</v>
      </c>
      <c r="F3" s="6" t="s">
        <v>6</v>
      </c>
      <c r="G3" s="6" t="s">
        <v>7</v>
      </c>
      <c r="H3" s="7" t="s">
        <v>8</v>
      </c>
      <c r="I3" s="23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23" t="s">
        <v>15</v>
      </c>
      <c r="P3" s="32" t="s">
        <v>16</v>
      </c>
      <c r="Q3" s="46" t="s">
        <v>17</v>
      </c>
      <c r="R3" s="32" t="s">
        <v>17</v>
      </c>
      <c r="S3" s="23" t="s">
        <v>18</v>
      </c>
      <c r="T3" s="32" t="s">
        <v>19</v>
      </c>
    </row>
    <row r="4" s="1" customFormat="1" ht="18" customHeight="1" spans="1:20">
      <c r="A4" s="6"/>
      <c r="B4" s="6"/>
      <c r="C4" s="6"/>
      <c r="D4" s="8"/>
      <c r="E4" s="8"/>
      <c r="F4" s="6"/>
      <c r="G4" s="6"/>
      <c r="H4" s="8"/>
      <c r="I4" s="24"/>
      <c r="J4" s="6"/>
      <c r="K4" s="6"/>
      <c r="L4" s="6"/>
      <c r="M4" s="6"/>
      <c r="N4" s="6"/>
      <c r="O4" s="24"/>
      <c r="P4" s="32"/>
      <c r="Q4" s="46"/>
      <c r="R4" s="32"/>
      <c r="S4" s="24"/>
      <c r="T4" s="32"/>
    </row>
    <row r="5" s="1" customFormat="1" ht="9" customHeight="1" spans="1:20">
      <c r="A5" s="6"/>
      <c r="B5" s="6"/>
      <c r="C5" s="6"/>
      <c r="D5" s="9"/>
      <c r="E5" s="9"/>
      <c r="F5" s="6"/>
      <c r="G5" s="6"/>
      <c r="H5" s="9"/>
      <c r="I5" s="25"/>
      <c r="J5" s="6"/>
      <c r="K5" s="6"/>
      <c r="L5" s="6"/>
      <c r="M5" s="6"/>
      <c r="N5" s="6"/>
      <c r="O5" s="25"/>
      <c r="P5" s="32"/>
      <c r="Q5" s="46"/>
      <c r="R5" s="32"/>
      <c r="S5" s="25"/>
      <c r="T5" s="32"/>
    </row>
    <row r="6" s="1" customFormat="1" ht="25" customHeight="1" spans="1:20">
      <c r="A6" s="7">
        <v>1</v>
      </c>
      <c r="B6" s="10">
        <v>101</v>
      </c>
      <c r="C6" s="11" t="s">
        <v>20</v>
      </c>
      <c r="D6" s="11" t="s">
        <v>200</v>
      </c>
      <c r="E6" s="11" t="s">
        <v>21</v>
      </c>
      <c r="F6" s="12">
        <v>87.55</v>
      </c>
      <c r="G6" s="13">
        <v>9.99</v>
      </c>
      <c r="H6" s="13">
        <f t="shared" ref="H6:H47" si="0">F6+G6</f>
        <v>97.54</v>
      </c>
      <c r="I6" s="26">
        <v>69.19</v>
      </c>
      <c r="J6" s="27" t="s">
        <v>22</v>
      </c>
      <c r="K6" s="6" t="s">
        <v>23</v>
      </c>
      <c r="L6" s="6" t="s">
        <v>24</v>
      </c>
      <c r="M6" s="6">
        <v>83</v>
      </c>
      <c r="N6" s="6"/>
      <c r="O6" s="24">
        <v>184</v>
      </c>
      <c r="P6" s="23">
        <v>1.98</v>
      </c>
      <c r="Q6" s="46">
        <v>11371</v>
      </c>
      <c r="R6" s="24">
        <v>25208</v>
      </c>
      <c r="S6" s="24">
        <v>100</v>
      </c>
      <c r="T6" s="24">
        <f>R6+S6</f>
        <v>25308</v>
      </c>
    </row>
    <row r="7" s="1" customFormat="1" ht="25" customHeight="1" spans="1:20">
      <c r="A7" s="9"/>
      <c r="B7" s="10">
        <v>101</v>
      </c>
      <c r="C7" s="11" t="s">
        <v>20</v>
      </c>
      <c r="D7" s="11" t="s">
        <v>200</v>
      </c>
      <c r="E7" s="11" t="s">
        <v>21</v>
      </c>
      <c r="F7" s="14">
        <v>84.5531034482759</v>
      </c>
      <c r="G7" s="15">
        <f t="shared" ref="G7:G10" si="1">F7*513.66/5003.43</f>
        <v>8.68035470012399</v>
      </c>
      <c r="H7" s="14">
        <f t="shared" si="0"/>
        <v>93.2334581483999</v>
      </c>
      <c r="I7" s="26">
        <v>69.19</v>
      </c>
      <c r="J7" s="27" t="s">
        <v>22</v>
      </c>
      <c r="K7" s="10" t="s">
        <v>25</v>
      </c>
      <c r="L7" s="10" t="s">
        <v>26</v>
      </c>
      <c r="M7" s="10"/>
      <c r="N7" s="10">
        <v>101</v>
      </c>
      <c r="O7" s="25"/>
      <c r="P7" s="25"/>
      <c r="Q7" s="46">
        <v>13837</v>
      </c>
      <c r="R7" s="25"/>
      <c r="S7" s="25"/>
      <c r="T7" s="25"/>
    </row>
    <row r="8" s="1" customFormat="1" ht="25" customHeight="1" spans="1:20">
      <c r="A8" s="7">
        <v>2</v>
      </c>
      <c r="B8" s="34">
        <v>102</v>
      </c>
      <c r="C8" s="20" t="s">
        <v>27</v>
      </c>
      <c r="D8" s="20" t="s">
        <v>201</v>
      </c>
      <c r="E8" s="20" t="s">
        <v>28</v>
      </c>
      <c r="F8" s="39">
        <v>89.74</v>
      </c>
      <c r="G8" s="40">
        <v>10.24</v>
      </c>
      <c r="H8" s="40">
        <f t="shared" si="0"/>
        <v>99.98</v>
      </c>
      <c r="I8" s="26">
        <v>69.19</v>
      </c>
      <c r="J8" s="27" t="s">
        <v>22</v>
      </c>
      <c r="K8" s="34" t="s">
        <v>23</v>
      </c>
      <c r="L8" s="34" t="s">
        <v>24</v>
      </c>
      <c r="M8" s="34">
        <v>83</v>
      </c>
      <c r="N8" s="34"/>
      <c r="O8" s="42">
        <v>107</v>
      </c>
      <c r="P8" s="43">
        <v>1.98</v>
      </c>
      <c r="Q8" s="46">
        <v>11371</v>
      </c>
      <c r="R8" s="32">
        <v>14659</v>
      </c>
      <c r="S8" s="43">
        <v>0</v>
      </c>
      <c r="T8" s="43">
        <v>14659</v>
      </c>
    </row>
    <row r="9" s="1" customFormat="1" ht="25" customHeight="1" spans="1:20">
      <c r="A9" s="9"/>
      <c r="B9" s="34">
        <v>102</v>
      </c>
      <c r="C9" s="20" t="s">
        <v>27</v>
      </c>
      <c r="D9" s="20" t="s">
        <v>201</v>
      </c>
      <c r="E9" s="20" t="s">
        <v>28</v>
      </c>
      <c r="F9" s="14">
        <v>86.6669310344828</v>
      </c>
      <c r="G9" s="15">
        <f t="shared" si="1"/>
        <v>8.89736356762709</v>
      </c>
      <c r="H9" s="14">
        <f t="shared" si="0"/>
        <v>95.5642946021099</v>
      </c>
      <c r="I9" s="26">
        <v>69.19</v>
      </c>
      <c r="J9" s="27" t="s">
        <v>22</v>
      </c>
      <c r="K9" s="34" t="s">
        <v>25</v>
      </c>
      <c r="L9" s="34" t="s">
        <v>202</v>
      </c>
      <c r="M9" s="34"/>
      <c r="N9" s="34">
        <v>24</v>
      </c>
      <c r="O9" s="42"/>
      <c r="P9" s="43"/>
      <c r="Q9" s="46">
        <v>3288</v>
      </c>
      <c r="R9" s="32"/>
      <c r="S9" s="43"/>
      <c r="T9" s="43"/>
    </row>
    <row r="10" s="2" customFormat="1" ht="25" customHeight="1" spans="1:16384">
      <c r="A10" s="6">
        <v>3</v>
      </c>
      <c r="B10" s="34">
        <v>102</v>
      </c>
      <c r="C10" s="11" t="s">
        <v>30</v>
      </c>
      <c r="D10" s="11" t="s">
        <v>203</v>
      </c>
      <c r="E10" s="11" t="s">
        <v>31</v>
      </c>
      <c r="F10" s="14">
        <v>86.6669310344828</v>
      </c>
      <c r="G10" s="15">
        <f t="shared" si="1"/>
        <v>8.89736356762709</v>
      </c>
      <c r="H10" s="14">
        <f t="shared" si="0"/>
        <v>95.5642946021099</v>
      </c>
      <c r="I10" s="26">
        <v>69.19</v>
      </c>
      <c r="J10" s="27" t="s">
        <v>32</v>
      </c>
      <c r="K10" s="10" t="s">
        <v>32</v>
      </c>
      <c r="L10" s="10" t="s">
        <v>26</v>
      </c>
      <c r="M10" s="34"/>
      <c r="N10" s="10">
        <v>11</v>
      </c>
      <c r="O10" s="30">
        <v>11</v>
      </c>
      <c r="P10" s="43">
        <v>1.98</v>
      </c>
      <c r="Q10" s="46">
        <v>1507</v>
      </c>
      <c r="R10" s="25">
        <v>1507</v>
      </c>
      <c r="S10" s="31">
        <v>0</v>
      </c>
      <c r="T10" s="31">
        <v>1507</v>
      </c>
      <c r="XFD10" s="1"/>
    </row>
    <row r="11" s="2" customFormat="1" ht="25" customHeight="1" spans="1:20">
      <c r="A11" s="7">
        <v>4</v>
      </c>
      <c r="B11" s="16">
        <v>103</v>
      </c>
      <c r="C11" s="11" t="s">
        <v>33</v>
      </c>
      <c r="D11" s="11" t="s">
        <v>204</v>
      </c>
      <c r="E11" s="11" t="s">
        <v>34</v>
      </c>
      <c r="F11" s="17">
        <v>80.99</v>
      </c>
      <c r="G11" s="18">
        <v>9.24</v>
      </c>
      <c r="H11" s="18">
        <f t="shared" si="0"/>
        <v>90.23</v>
      </c>
      <c r="I11" s="26">
        <v>69.19</v>
      </c>
      <c r="J11" s="27" t="s">
        <v>126</v>
      </c>
      <c r="K11" s="10" t="s">
        <v>23</v>
      </c>
      <c r="L11" s="10" t="s">
        <v>24</v>
      </c>
      <c r="M11" s="10">
        <v>83</v>
      </c>
      <c r="N11" s="10"/>
      <c r="O11" s="28">
        <v>184</v>
      </c>
      <c r="P11" s="28">
        <v>1.98</v>
      </c>
      <c r="Q11" s="46">
        <v>11371</v>
      </c>
      <c r="R11" s="23">
        <v>25208</v>
      </c>
      <c r="S11" s="29">
        <v>100</v>
      </c>
      <c r="T11" s="29">
        <v>25308</v>
      </c>
    </row>
    <row r="12" s="1" customFormat="1" ht="25" customHeight="1" spans="1:20">
      <c r="A12" s="9"/>
      <c r="B12" s="16">
        <v>103</v>
      </c>
      <c r="C12" s="11" t="s">
        <v>33</v>
      </c>
      <c r="D12" s="11" t="s">
        <v>204</v>
      </c>
      <c r="E12" s="11" t="s">
        <v>34</v>
      </c>
      <c r="F12" s="14">
        <v>78.2116206896552</v>
      </c>
      <c r="G12" s="15">
        <f t="shared" ref="G12:G16" si="2">F12*513.66/5003.43</f>
        <v>8.02932809761469</v>
      </c>
      <c r="H12" s="14">
        <f t="shared" si="0"/>
        <v>86.2409487872699</v>
      </c>
      <c r="I12" s="26">
        <v>69.19</v>
      </c>
      <c r="J12" s="27" t="s">
        <v>126</v>
      </c>
      <c r="K12" s="10" t="s">
        <v>25</v>
      </c>
      <c r="L12" s="10" t="s">
        <v>26</v>
      </c>
      <c r="M12" s="10"/>
      <c r="N12" s="10">
        <v>101</v>
      </c>
      <c r="O12" s="30"/>
      <c r="P12" s="30"/>
      <c r="Q12" s="46">
        <v>13837</v>
      </c>
      <c r="R12" s="25"/>
      <c r="S12" s="31"/>
      <c r="T12" s="31"/>
    </row>
    <row r="13" s="1" customFormat="1" ht="25" customHeight="1" spans="1:20">
      <c r="A13" s="7">
        <v>5</v>
      </c>
      <c r="B13" s="10">
        <v>105</v>
      </c>
      <c r="C13" s="11" t="s">
        <v>36</v>
      </c>
      <c r="D13" s="11" t="s">
        <v>205</v>
      </c>
      <c r="E13" s="11" t="s">
        <v>37</v>
      </c>
      <c r="F13" s="12">
        <v>87.55</v>
      </c>
      <c r="G13" s="13">
        <v>9.99</v>
      </c>
      <c r="H13" s="13">
        <f t="shared" si="0"/>
        <v>97.54</v>
      </c>
      <c r="I13" s="26">
        <v>69.19</v>
      </c>
      <c r="J13" s="27" t="s">
        <v>22</v>
      </c>
      <c r="K13" s="10" t="s">
        <v>23</v>
      </c>
      <c r="L13" s="10" t="s">
        <v>24</v>
      </c>
      <c r="M13" s="10">
        <v>83</v>
      </c>
      <c r="N13" s="10"/>
      <c r="O13" s="28">
        <v>184</v>
      </c>
      <c r="P13" s="28">
        <v>1.98</v>
      </c>
      <c r="Q13" s="46">
        <v>11371</v>
      </c>
      <c r="R13" s="23">
        <v>25208</v>
      </c>
      <c r="S13" s="29">
        <v>100</v>
      </c>
      <c r="T13" s="29">
        <v>25308</v>
      </c>
    </row>
    <row r="14" s="1" customFormat="1" ht="25" customHeight="1" spans="1:20">
      <c r="A14" s="9"/>
      <c r="B14" s="10">
        <v>105</v>
      </c>
      <c r="C14" s="11" t="s">
        <v>36</v>
      </c>
      <c r="D14" s="11" t="s">
        <v>205</v>
      </c>
      <c r="E14" s="11" t="s">
        <v>37</v>
      </c>
      <c r="F14" s="14">
        <v>84.5531034482759</v>
      </c>
      <c r="G14" s="15">
        <f t="shared" si="2"/>
        <v>8.68035470012399</v>
      </c>
      <c r="H14" s="14">
        <f t="shared" si="0"/>
        <v>93.2334581483999</v>
      </c>
      <c r="I14" s="26">
        <v>69.19</v>
      </c>
      <c r="J14" s="27" t="s">
        <v>22</v>
      </c>
      <c r="K14" s="10" t="s">
        <v>25</v>
      </c>
      <c r="L14" s="10" t="s">
        <v>26</v>
      </c>
      <c r="M14" s="10"/>
      <c r="N14" s="10">
        <v>101</v>
      </c>
      <c r="O14" s="30"/>
      <c r="P14" s="30"/>
      <c r="Q14" s="46">
        <v>13837</v>
      </c>
      <c r="R14" s="25"/>
      <c r="S14" s="31"/>
      <c r="T14" s="31"/>
    </row>
    <row r="15" s="1" customFormat="1" ht="25" customHeight="1" spans="1:20">
      <c r="A15" s="7">
        <v>6</v>
      </c>
      <c r="B15" s="10">
        <v>106</v>
      </c>
      <c r="C15" s="11" t="s">
        <v>38</v>
      </c>
      <c r="D15" s="11" t="s">
        <v>206</v>
      </c>
      <c r="E15" s="11" t="s">
        <v>39</v>
      </c>
      <c r="F15" s="12">
        <v>85.36</v>
      </c>
      <c r="G15" s="13">
        <v>9.74</v>
      </c>
      <c r="H15" s="13">
        <f t="shared" si="0"/>
        <v>95.1</v>
      </c>
      <c r="I15" s="26">
        <v>69.19</v>
      </c>
      <c r="J15" s="27" t="s">
        <v>22</v>
      </c>
      <c r="K15" s="10" t="s">
        <v>23</v>
      </c>
      <c r="L15" s="10" t="s">
        <v>24</v>
      </c>
      <c r="M15" s="10">
        <v>83</v>
      </c>
      <c r="N15" s="10"/>
      <c r="O15" s="28">
        <v>184</v>
      </c>
      <c r="P15" s="28">
        <v>1.98</v>
      </c>
      <c r="Q15" s="46">
        <v>11371</v>
      </c>
      <c r="R15" s="23">
        <v>25208</v>
      </c>
      <c r="S15" s="29">
        <v>100</v>
      </c>
      <c r="T15" s="29">
        <v>25308</v>
      </c>
    </row>
    <row r="16" s="1" customFormat="1" ht="25" customHeight="1" spans="1:20">
      <c r="A16" s="9"/>
      <c r="B16" s="10">
        <v>106</v>
      </c>
      <c r="C16" s="11" t="s">
        <v>38</v>
      </c>
      <c r="D16" s="11" t="s">
        <v>206</v>
      </c>
      <c r="E16" s="11" t="s">
        <v>39</v>
      </c>
      <c r="F16" s="14">
        <v>82.439275862069</v>
      </c>
      <c r="G16" s="15">
        <f t="shared" si="2"/>
        <v>8.46334583262089</v>
      </c>
      <c r="H16" s="14">
        <f t="shared" si="0"/>
        <v>90.9026216946899</v>
      </c>
      <c r="I16" s="26">
        <v>69.19</v>
      </c>
      <c r="J16" s="27" t="s">
        <v>22</v>
      </c>
      <c r="K16" s="10" t="s">
        <v>25</v>
      </c>
      <c r="L16" s="10" t="s">
        <v>26</v>
      </c>
      <c r="M16" s="10"/>
      <c r="N16" s="10">
        <v>101</v>
      </c>
      <c r="O16" s="30"/>
      <c r="P16" s="30"/>
      <c r="Q16" s="46">
        <v>13837</v>
      </c>
      <c r="R16" s="25"/>
      <c r="S16" s="31"/>
      <c r="T16" s="31"/>
    </row>
    <row r="17" s="1" customFormat="1" ht="25" customHeight="1" spans="1:20">
      <c r="A17" s="7">
        <v>7</v>
      </c>
      <c r="B17" s="16">
        <v>107</v>
      </c>
      <c r="C17" s="11" t="s">
        <v>40</v>
      </c>
      <c r="D17" s="11" t="s">
        <v>207</v>
      </c>
      <c r="E17" s="11" t="s">
        <v>41</v>
      </c>
      <c r="F17" s="17">
        <v>85.36</v>
      </c>
      <c r="G17" s="18">
        <v>9.74</v>
      </c>
      <c r="H17" s="18">
        <f t="shared" si="0"/>
        <v>95.1</v>
      </c>
      <c r="I17" s="26">
        <v>69.19</v>
      </c>
      <c r="J17" s="27" t="s">
        <v>208</v>
      </c>
      <c r="K17" s="10" t="s">
        <v>23</v>
      </c>
      <c r="L17" s="10" t="s">
        <v>24</v>
      </c>
      <c r="M17" s="10">
        <v>83</v>
      </c>
      <c r="N17" s="10"/>
      <c r="O17" s="28">
        <v>184</v>
      </c>
      <c r="P17" s="28">
        <v>1.98</v>
      </c>
      <c r="Q17" s="46">
        <v>11371</v>
      </c>
      <c r="R17" s="23">
        <v>25208</v>
      </c>
      <c r="S17" s="29">
        <v>100</v>
      </c>
      <c r="T17" s="29">
        <v>25308</v>
      </c>
    </row>
    <row r="18" s="1" customFormat="1" ht="25" customHeight="1" spans="1:20">
      <c r="A18" s="9"/>
      <c r="B18" s="16">
        <v>107</v>
      </c>
      <c r="C18" s="11" t="s">
        <v>40</v>
      </c>
      <c r="D18" s="11" t="s">
        <v>207</v>
      </c>
      <c r="E18" s="11" t="s">
        <v>41</v>
      </c>
      <c r="F18" s="14">
        <v>82.439275862069</v>
      </c>
      <c r="G18" s="15">
        <f t="shared" ref="G18:G22" si="3">F18*513.66/5003.43</f>
        <v>8.46334583262089</v>
      </c>
      <c r="H18" s="14">
        <f t="shared" si="0"/>
        <v>90.9026216946899</v>
      </c>
      <c r="I18" s="26">
        <v>69.19</v>
      </c>
      <c r="J18" s="27" t="s">
        <v>208</v>
      </c>
      <c r="K18" s="10" t="s">
        <v>25</v>
      </c>
      <c r="L18" s="10" t="s">
        <v>26</v>
      </c>
      <c r="M18" s="10"/>
      <c r="N18" s="10">
        <v>101</v>
      </c>
      <c r="O18" s="30"/>
      <c r="P18" s="30"/>
      <c r="Q18" s="46">
        <v>13837</v>
      </c>
      <c r="R18" s="25"/>
      <c r="S18" s="31"/>
      <c r="T18" s="31"/>
    </row>
    <row r="19" s="1" customFormat="1" ht="25" customHeight="1" spans="1:20">
      <c r="A19" s="7">
        <v>8</v>
      </c>
      <c r="B19" s="10">
        <v>108</v>
      </c>
      <c r="C19" s="11" t="s">
        <v>43</v>
      </c>
      <c r="D19" s="11" t="s">
        <v>209</v>
      </c>
      <c r="E19" s="11" t="s">
        <v>44</v>
      </c>
      <c r="F19" s="12">
        <v>78.8</v>
      </c>
      <c r="G19" s="13">
        <v>8.99</v>
      </c>
      <c r="H19" s="13">
        <f t="shared" si="0"/>
        <v>87.79</v>
      </c>
      <c r="I19" s="26">
        <v>69.19</v>
      </c>
      <c r="J19" s="27" t="s">
        <v>22</v>
      </c>
      <c r="K19" s="10" t="s">
        <v>23</v>
      </c>
      <c r="L19" s="10" t="s">
        <v>24</v>
      </c>
      <c r="M19" s="10">
        <v>83</v>
      </c>
      <c r="N19" s="10"/>
      <c r="O19" s="28">
        <v>184</v>
      </c>
      <c r="P19" s="28">
        <v>1.98</v>
      </c>
      <c r="Q19" s="46">
        <v>11371</v>
      </c>
      <c r="R19" s="23">
        <v>25208</v>
      </c>
      <c r="S19" s="29">
        <v>100</v>
      </c>
      <c r="T19" s="29">
        <v>25308</v>
      </c>
    </row>
    <row r="20" s="1" customFormat="1" ht="25" customHeight="1" spans="1:20">
      <c r="A20" s="9"/>
      <c r="B20" s="10">
        <v>108</v>
      </c>
      <c r="C20" s="11" t="s">
        <v>43</v>
      </c>
      <c r="D20" s="11" t="s">
        <v>209</v>
      </c>
      <c r="E20" s="11" t="s">
        <v>44</v>
      </c>
      <c r="F20" s="14">
        <v>76.0977931034483</v>
      </c>
      <c r="G20" s="15">
        <f t="shared" si="3"/>
        <v>7.81231923011159</v>
      </c>
      <c r="H20" s="14">
        <f t="shared" si="0"/>
        <v>83.9101123335599</v>
      </c>
      <c r="I20" s="26">
        <v>69.19</v>
      </c>
      <c r="J20" s="27" t="s">
        <v>22</v>
      </c>
      <c r="K20" s="10" t="s">
        <v>25</v>
      </c>
      <c r="L20" s="10" t="s">
        <v>26</v>
      </c>
      <c r="M20" s="10"/>
      <c r="N20" s="10">
        <v>101</v>
      </c>
      <c r="O20" s="30"/>
      <c r="P20" s="30"/>
      <c r="Q20" s="46">
        <v>13837</v>
      </c>
      <c r="R20" s="25"/>
      <c r="S20" s="31"/>
      <c r="T20" s="31"/>
    </row>
    <row r="21" s="1" customFormat="1" ht="25" customHeight="1" spans="1:20">
      <c r="A21" s="7">
        <v>9</v>
      </c>
      <c r="B21" s="10">
        <v>109</v>
      </c>
      <c r="C21" s="11" t="s">
        <v>45</v>
      </c>
      <c r="D21" s="11" t="s">
        <v>209</v>
      </c>
      <c r="E21" s="11" t="s">
        <v>46</v>
      </c>
      <c r="F21" s="12">
        <v>87.55</v>
      </c>
      <c r="G21" s="13">
        <v>9.99</v>
      </c>
      <c r="H21" s="13">
        <f t="shared" si="0"/>
        <v>97.54</v>
      </c>
      <c r="I21" s="26">
        <v>69.19</v>
      </c>
      <c r="J21" s="27" t="s">
        <v>22</v>
      </c>
      <c r="K21" s="10" t="s">
        <v>23</v>
      </c>
      <c r="L21" s="10" t="s">
        <v>24</v>
      </c>
      <c r="M21" s="10">
        <v>83</v>
      </c>
      <c r="N21" s="10"/>
      <c r="O21" s="28">
        <v>184</v>
      </c>
      <c r="P21" s="28">
        <v>1.98</v>
      </c>
      <c r="Q21" s="46">
        <v>11371</v>
      </c>
      <c r="R21" s="23">
        <v>25208</v>
      </c>
      <c r="S21" s="29">
        <v>100</v>
      </c>
      <c r="T21" s="29">
        <v>25308</v>
      </c>
    </row>
    <row r="22" s="1" customFormat="1" ht="25" customHeight="1" spans="1:20">
      <c r="A22" s="9"/>
      <c r="B22" s="10">
        <v>109</v>
      </c>
      <c r="C22" s="11" t="s">
        <v>45</v>
      </c>
      <c r="D22" s="11" t="s">
        <v>209</v>
      </c>
      <c r="E22" s="11" t="s">
        <v>46</v>
      </c>
      <c r="F22" s="14">
        <v>84.5531034482759</v>
      </c>
      <c r="G22" s="15">
        <f t="shared" si="3"/>
        <v>8.68035470012399</v>
      </c>
      <c r="H22" s="14">
        <f t="shared" si="0"/>
        <v>93.2334581483999</v>
      </c>
      <c r="I22" s="26">
        <v>69.19</v>
      </c>
      <c r="J22" s="27" t="s">
        <v>22</v>
      </c>
      <c r="K22" s="10" t="s">
        <v>25</v>
      </c>
      <c r="L22" s="10" t="s">
        <v>26</v>
      </c>
      <c r="M22" s="10"/>
      <c r="N22" s="10">
        <v>101</v>
      </c>
      <c r="O22" s="30"/>
      <c r="P22" s="30"/>
      <c r="Q22" s="46">
        <v>13837</v>
      </c>
      <c r="R22" s="25"/>
      <c r="S22" s="31"/>
      <c r="T22" s="31"/>
    </row>
    <row r="23" s="1" customFormat="1" ht="25" customHeight="1" spans="1:20">
      <c r="A23" s="7">
        <v>10</v>
      </c>
      <c r="B23" s="10">
        <v>110</v>
      </c>
      <c r="C23" s="11" t="s">
        <v>47</v>
      </c>
      <c r="D23" s="11" t="s">
        <v>210</v>
      </c>
      <c r="E23" s="11" t="s">
        <v>48</v>
      </c>
      <c r="F23" s="12">
        <v>87.55</v>
      </c>
      <c r="G23" s="13">
        <v>9.99</v>
      </c>
      <c r="H23" s="13">
        <f t="shared" si="0"/>
        <v>97.54</v>
      </c>
      <c r="I23" s="26">
        <v>69.19</v>
      </c>
      <c r="J23" s="27" t="s">
        <v>22</v>
      </c>
      <c r="K23" s="10" t="s">
        <v>23</v>
      </c>
      <c r="L23" s="10" t="s">
        <v>24</v>
      </c>
      <c r="M23" s="10">
        <v>83</v>
      </c>
      <c r="N23" s="10"/>
      <c r="O23" s="28">
        <v>184</v>
      </c>
      <c r="P23" s="28">
        <v>1.98</v>
      </c>
      <c r="Q23" s="46">
        <v>11371</v>
      </c>
      <c r="R23" s="23">
        <v>25208</v>
      </c>
      <c r="S23" s="29">
        <v>100</v>
      </c>
      <c r="T23" s="29">
        <v>25308</v>
      </c>
    </row>
    <row r="24" s="1" customFormat="1" ht="25" customHeight="1" spans="1:20">
      <c r="A24" s="9"/>
      <c r="B24" s="10">
        <v>110</v>
      </c>
      <c r="C24" s="11" t="s">
        <v>47</v>
      </c>
      <c r="D24" s="11" t="s">
        <v>210</v>
      </c>
      <c r="E24" s="11" t="s">
        <v>48</v>
      </c>
      <c r="F24" s="14">
        <v>84.5531034482759</v>
      </c>
      <c r="G24" s="15">
        <f t="shared" ref="G24:G31" si="4">F24*513.66/5003.43</f>
        <v>8.68035470012399</v>
      </c>
      <c r="H24" s="14">
        <f t="shared" si="0"/>
        <v>93.2334581483999</v>
      </c>
      <c r="I24" s="26">
        <v>69.19</v>
      </c>
      <c r="J24" s="27" t="s">
        <v>22</v>
      </c>
      <c r="K24" s="10" t="s">
        <v>25</v>
      </c>
      <c r="L24" s="10" t="s">
        <v>26</v>
      </c>
      <c r="M24" s="10"/>
      <c r="N24" s="10">
        <v>101</v>
      </c>
      <c r="O24" s="30"/>
      <c r="P24" s="30"/>
      <c r="Q24" s="46">
        <v>13837</v>
      </c>
      <c r="R24" s="25"/>
      <c r="S24" s="31"/>
      <c r="T24" s="31"/>
    </row>
    <row r="25" s="1" customFormat="1" ht="25" customHeight="1" spans="1:20">
      <c r="A25" s="7">
        <v>11</v>
      </c>
      <c r="B25" s="10">
        <v>111</v>
      </c>
      <c r="C25" s="11" t="s">
        <v>49</v>
      </c>
      <c r="D25" s="11" t="s">
        <v>211</v>
      </c>
      <c r="E25" s="11" t="s">
        <v>50</v>
      </c>
      <c r="F25" s="12">
        <v>87.55</v>
      </c>
      <c r="G25" s="13">
        <v>9.99</v>
      </c>
      <c r="H25" s="13">
        <f t="shared" si="0"/>
        <v>97.54</v>
      </c>
      <c r="I25" s="26">
        <v>69.19</v>
      </c>
      <c r="J25" s="27" t="s">
        <v>51</v>
      </c>
      <c r="K25" s="10" t="s">
        <v>23</v>
      </c>
      <c r="L25" s="10" t="s">
        <v>24</v>
      </c>
      <c r="M25" s="10">
        <v>83</v>
      </c>
      <c r="N25" s="10"/>
      <c r="O25" s="28">
        <v>184</v>
      </c>
      <c r="P25" s="28">
        <v>1.98</v>
      </c>
      <c r="Q25" s="46">
        <v>11371</v>
      </c>
      <c r="R25" s="23">
        <v>25208</v>
      </c>
      <c r="S25" s="29">
        <v>100</v>
      </c>
      <c r="T25" s="29">
        <v>25308</v>
      </c>
    </row>
    <row r="26" s="1" customFormat="1" ht="25" customHeight="1" spans="1:20">
      <c r="A26" s="9"/>
      <c r="B26" s="10">
        <v>111</v>
      </c>
      <c r="C26" s="11" t="s">
        <v>49</v>
      </c>
      <c r="D26" s="11" t="s">
        <v>211</v>
      </c>
      <c r="E26" s="11" t="s">
        <v>50</v>
      </c>
      <c r="F26" s="14">
        <v>84.5531034482759</v>
      </c>
      <c r="G26" s="15">
        <f t="shared" si="4"/>
        <v>8.68035470012399</v>
      </c>
      <c r="H26" s="14">
        <f t="shared" si="0"/>
        <v>93.2334581483999</v>
      </c>
      <c r="I26" s="26">
        <v>69.19</v>
      </c>
      <c r="J26" s="27" t="s">
        <v>51</v>
      </c>
      <c r="K26" s="10" t="s">
        <v>25</v>
      </c>
      <c r="L26" s="10" t="s">
        <v>26</v>
      </c>
      <c r="M26" s="10"/>
      <c r="N26" s="10">
        <v>101</v>
      </c>
      <c r="O26" s="30"/>
      <c r="P26" s="30"/>
      <c r="Q26" s="46">
        <v>13837</v>
      </c>
      <c r="R26" s="25"/>
      <c r="S26" s="31"/>
      <c r="T26" s="31"/>
    </row>
    <row r="27" s="1" customFormat="1" ht="25" customHeight="1" spans="1:20">
      <c r="A27" s="6">
        <v>12</v>
      </c>
      <c r="B27" s="10">
        <v>112</v>
      </c>
      <c r="C27" s="41" t="s">
        <v>52</v>
      </c>
      <c r="D27" s="41" t="s">
        <v>212</v>
      </c>
      <c r="E27" s="11" t="s">
        <v>53</v>
      </c>
      <c r="F27" s="14">
        <v>112.032862068966</v>
      </c>
      <c r="G27" s="15">
        <f t="shared" si="4"/>
        <v>11.5014699776643</v>
      </c>
      <c r="H27" s="14">
        <f t="shared" si="0"/>
        <v>123.53433204663</v>
      </c>
      <c r="I27" s="26">
        <v>69.19</v>
      </c>
      <c r="J27" s="27" t="s">
        <v>54</v>
      </c>
      <c r="K27" s="10" t="s">
        <v>54</v>
      </c>
      <c r="L27" s="10" t="s">
        <v>26</v>
      </c>
      <c r="M27" s="10"/>
      <c r="N27" s="10">
        <v>75</v>
      </c>
      <c r="O27" s="42">
        <v>75</v>
      </c>
      <c r="P27" s="42">
        <v>1.98</v>
      </c>
      <c r="Q27" s="46">
        <v>10275</v>
      </c>
      <c r="R27" s="32">
        <v>10275</v>
      </c>
      <c r="S27" s="43">
        <v>0</v>
      </c>
      <c r="T27" s="43">
        <v>10275</v>
      </c>
    </row>
    <row r="28" s="1" customFormat="1" ht="25" customHeight="1" spans="1:20">
      <c r="A28" s="6">
        <v>13</v>
      </c>
      <c r="B28" s="10">
        <v>113</v>
      </c>
      <c r="C28" s="41" t="s">
        <v>55</v>
      </c>
      <c r="D28" s="41" t="s">
        <v>213</v>
      </c>
      <c r="E28" s="11" t="s">
        <v>56</v>
      </c>
      <c r="F28" s="14">
        <v>88.7807586206897</v>
      </c>
      <c r="G28" s="15">
        <f t="shared" si="4"/>
        <v>9.11437243513019</v>
      </c>
      <c r="H28" s="14">
        <f t="shared" si="0"/>
        <v>97.8951310558199</v>
      </c>
      <c r="I28" s="26">
        <v>69.19</v>
      </c>
      <c r="J28" s="27" t="s">
        <v>54</v>
      </c>
      <c r="K28" s="10" t="s">
        <v>54</v>
      </c>
      <c r="L28" s="10" t="s">
        <v>26</v>
      </c>
      <c r="M28" s="10"/>
      <c r="N28" s="10">
        <v>75</v>
      </c>
      <c r="O28" s="42">
        <v>75</v>
      </c>
      <c r="P28" s="42">
        <v>1.98</v>
      </c>
      <c r="Q28" s="46">
        <v>10275</v>
      </c>
      <c r="R28" s="32">
        <v>10275</v>
      </c>
      <c r="S28" s="43">
        <v>0</v>
      </c>
      <c r="T28" s="43">
        <v>10275</v>
      </c>
    </row>
    <row r="29" s="1" customFormat="1" ht="25" customHeight="1" spans="1:20">
      <c r="A29" s="6">
        <v>14</v>
      </c>
      <c r="B29" s="10">
        <v>115</v>
      </c>
      <c r="C29" s="41" t="s">
        <v>57</v>
      </c>
      <c r="D29" s="41" t="s">
        <v>214</v>
      </c>
      <c r="E29" s="11" t="s">
        <v>58</v>
      </c>
      <c r="F29" s="14">
        <v>97.2360689655172</v>
      </c>
      <c r="G29" s="15">
        <f t="shared" si="4"/>
        <v>9.98240790514259</v>
      </c>
      <c r="H29" s="14">
        <f t="shared" si="0"/>
        <v>107.21847687066</v>
      </c>
      <c r="I29" s="26">
        <v>69.19</v>
      </c>
      <c r="J29" s="27" t="s">
        <v>54</v>
      </c>
      <c r="K29" s="10" t="s">
        <v>54</v>
      </c>
      <c r="L29" s="10" t="s">
        <v>26</v>
      </c>
      <c r="M29" s="10"/>
      <c r="N29" s="10">
        <v>75</v>
      </c>
      <c r="O29" s="42">
        <v>75</v>
      </c>
      <c r="P29" s="42">
        <v>1.98</v>
      </c>
      <c r="Q29" s="46">
        <v>10275</v>
      </c>
      <c r="R29" s="32">
        <v>10275</v>
      </c>
      <c r="S29" s="43">
        <v>0</v>
      </c>
      <c r="T29" s="43">
        <v>10275</v>
      </c>
    </row>
    <row r="30" s="1" customFormat="1" ht="25" customHeight="1" spans="1:20">
      <c r="A30" s="6">
        <v>15</v>
      </c>
      <c r="B30" s="10">
        <v>116</v>
      </c>
      <c r="C30" s="41" t="s">
        <v>59</v>
      </c>
      <c r="D30" s="41" t="s">
        <v>215</v>
      </c>
      <c r="E30" s="11" t="s">
        <v>60</v>
      </c>
      <c r="F30" s="14">
        <v>101.463724137931</v>
      </c>
      <c r="G30" s="15">
        <f t="shared" si="4"/>
        <v>10.4164256401488</v>
      </c>
      <c r="H30" s="14">
        <f t="shared" si="0"/>
        <v>111.88014977808</v>
      </c>
      <c r="I30" s="26">
        <v>69.19</v>
      </c>
      <c r="J30" s="27" t="s">
        <v>54</v>
      </c>
      <c r="K30" s="10" t="s">
        <v>54</v>
      </c>
      <c r="L30" s="10" t="s">
        <v>26</v>
      </c>
      <c r="M30" s="10"/>
      <c r="N30" s="10">
        <v>75</v>
      </c>
      <c r="O30" s="42">
        <v>75</v>
      </c>
      <c r="P30" s="42">
        <v>1.98</v>
      </c>
      <c r="Q30" s="46">
        <v>10275</v>
      </c>
      <c r="R30" s="32">
        <v>10275</v>
      </c>
      <c r="S30" s="43">
        <v>0</v>
      </c>
      <c r="T30" s="43">
        <v>10275</v>
      </c>
    </row>
    <row r="31" s="1" customFormat="1" ht="25" customHeight="1" spans="1:20">
      <c r="A31" s="7">
        <v>16</v>
      </c>
      <c r="B31" s="10">
        <v>201</v>
      </c>
      <c r="C31" s="11" t="s">
        <v>63</v>
      </c>
      <c r="D31" s="11" t="s">
        <v>216</v>
      </c>
      <c r="E31" s="11" t="s">
        <v>64</v>
      </c>
      <c r="F31" s="12">
        <v>52.53</v>
      </c>
      <c r="G31" s="13">
        <v>5.99</v>
      </c>
      <c r="H31" s="13">
        <f t="shared" si="0"/>
        <v>58.52</v>
      </c>
      <c r="I31" s="26">
        <v>58.52</v>
      </c>
      <c r="J31" s="27" t="s">
        <v>22</v>
      </c>
      <c r="K31" s="10" t="s">
        <v>23</v>
      </c>
      <c r="L31" s="10" t="s">
        <v>24</v>
      </c>
      <c r="M31" s="10">
        <v>83</v>
      </c>
      <c r="N31" s="10"/>
      <c r="O31" s="28">
        <v>184</v>
      </c>
      <c r="P31" s="28">
        <v>1.98</v>
      </c>
      <c r="Q31" s="46">
        <v>9617</v>
      </c>
      <c r="R31" s="23">
        <v>20804</v>
      </c>
      <c r="S31" s="29">
        <v>100</v>
      </c>
      <c r="T31" s="29">
        <v>20904</v>
      </c>
    </row>
    <row r="32" s="1" customFormat="1" ht="25" customHeight="1" spans="1:20">
      <c r="A32" s="9"/>
      <c r="B32" s="10">
        <v>201</v>
      </c>
      <c r="C32" s="11" t="s">
        <v>63</v>
      </c>
      <c r="D32" s="11" t="s">
        <v>216</v>
      </c>
      <c r="E32" s="11" t="s">
        <v>64</v>
      </c>
      <c r="F32" s="14">
        <v>50.7318620689655</v>
      </c>
      <c r="G32" s="15">
        <f t="shared" ref="G32:G36" si="5">F32*513.66/5003.43</f>
        <v>5.20821282007439</v>
      </c>
      <c r="H32" s="14">
        <f t="shared" si="0"/>
        <v>55.9400748890399</v>
      </c>
      <c r="I32" s="26">
        <v>55.94</v>
      </c>
      <c r="J32" s="27" t="s">
        <v>22</v>
      </c>
      <c r="K32" s="10" t="s">
        <v>25</v>
      </c>
      <c r="L32" s="10" t="s">
        <v>26</v>
      </c>
      <c r="M32" s="10"/>
      <c r="N32" s="10">
        <v>101</v>
      </c>
      <c r="O32" s="30"/>
      <c r="P32" s="30"/>
      <c r="Q32" s="46">
        <v>11187</v>
      </c>
      <c r="R32" s="25"/>
      <c r="S32" s="31"/>
      <c r="T32" s="31"/>
    </row>
    <row r="33" s="1" customFormat="1" ht="25" customHeight="1" spans="1:20">
      <c r="A33" s="7">
        <v>17</v>
      </c>
      <c r="B33" s="10">
        <v>202</v>
      </c>
      <c r="C33" s="11" t="s">
        <v>65</v>
      </c>
      <c r="D33" s="11" t="s">
        <v>217</v>
      </c>
      <c r="E33" s="11" t="s">
        <v>66</v>
      </c>
      <c r="F33" s="12">
        <v>48.15</v>
      </c>
      <c r="G33" s="13">
        <v>5.49</v>
      </c>
      <c r="H33" s="13">
        <f t="shared" si="0"/>
        <v>53.64</v>
      </c>
      <c r="I33" s="26">
        <v>53.64</v>
      </c>
      <c r="J33" s="27" t="s">
        <v>22</v>
      </c>
      <c r="K33" s="10" t="s">
        <v>23</v>
      </c>
      <c r="L33" s="10" t="s">
        <v>24</v>
      </c>
      <c r="M33" s="10">
        <v>83</v>
      </c>
      <c r="N33" s="10"/>
      <c r="O33" s="28">
        <v>184</v>
      </c>
      <c r="P33" s="28">
        <v>1.98</v>
      </c>
      <c r="Q33" s="46">
        <v>8815</v>
      </c>
      <c r="R33" s="23">
        <v>19070</v>
      </c>
      <c r="S33" s="29">
        <v>100</v>
      </c>
      <c r="T33" s="29">
        <v>19170</v>
      </c>
    </row>
    <row r="34" s="1" customFormat="1" ht="25" customHeight="1" spans="1:20">
      <c r="A34" s="9"/>
      <c r="B34" s="10">
        <v>202</v>
      </c>
      <c r="C34" s="11" t="s">
        <v>65</v>
      </c>
      <c r="D34" s="11" t="s">
        <v>217</v>
      </c>
      <c r="E34" s="11" t="s">
        <v>66</v>
      </c>
      <c r="F34" s="14">
        <v>46.5042068965517</v>
      </c>
      <c r="G34" s="15">
        <f t="shared" si="5"/>
        <v>4.77419508506819</v>
      </c>
      <c r="H34" s="14">
        <f t="shared" si="0"/>
        <v>51.2784019816199</v>
      </c>
      <c r="I34" s="26">
        <v>51.28</v>
      </c>
      <c r="J34" s="27" t="s">
        <v>22</v>
      </c>
      <c r="K34" s="10" t="s">
        <v>25</v>
      </c>
      <c r="L34" s="10" t="s">
        <v>26</v>
      </c>
      <c r="M34" s="10"/>
      <c r="N34" s="10">
        <v>101</v>
      </c>
      <c r="O34" s="30"/>
      <c r="P34" s="30"/>
      <c r="Q34" s="46">
        <v>10255</v>
      </c>
      <c r="R34" s="25"/>
      <c r="S34" s="31"/>
      <c r="T34" s="31"/>
    </row>
    <row r="35" s="1" customFormat="1" ht="25" customHeight="1" spans="1:20">
      <c r="A35" s="7">
        <v>18</v>
      </c>
      <c r="B35" s="10">
        <v>203</v>
      </c>
      <c r="C35" s="11" t="s">
        <v>67</v>
      </c>
      <c r="D35" s="11" t="s">
        <v>218</v>
      </c>
      <c r="E35" s="11" t="s">
        <v>68</v>
      </c>
      <c r="F35" s="12">
        <v>48.15</v>
      </c>
      <c r="G35" s="13">
        <v>5.49</v>
      </c>
      <c r="H35" s="13">
        <f t="shared" si="0"/>
        <v>53.64</v>
      </c>
      <c r="I35" s="26">
        <v>53.64</v>
      </c>
      <c r="J35" s="27" t="s">
        <v>22</v>
      </c>
      <c r="K35" s="10" t="s">
        <v>23</v>
      </c>
      <c r="L35" s="10" t="s">
        <v>24</v>
      </c>
      <c r="M35" s="10">
        <v>83</v>
      </c>
      <c r="N35" s="10"/>
      <c r="O35" s="28">
        <v>184</v>
      </c>
      <c r="P35" s="28">
        <v>1.98</v>
      </c>
      <c r="Q35" s="46">
        <v>8815</v>
      </c>
      <c r="R35" s="23">
        <v>19070</v>
      </c>
      <c r="S35" s="29">
        <v>100</v>
      </c>
      <c r="T35" s="29">
        <v>19170</v>
      </c>
    </row>
    <row r="36" s="1" customFormat="1" ht="25" customHeight="1" spans="1:20">
      <c r="A36" s="9"/>
      <c r="B36" s="10">
        <v>203</v>
      </c>
      <c r="C36" s="11" t="s">
        <v>67</v>
      </c>
      <c r="D36" s="11" t="s">
        <v>218</v>
      </c>
      <c r="E36" s="11" t="s">
        <v>68</v>
      </c>
      <c r="F36" s="14">
        <v>46.5042068965517</v>
      </c>
      <c r="G36" s="15">
        <f t="shared" si="5"/>
        <v>4.77419508506819</v>
      </c>
      <c r="H36" s="14">
        <f t="shared" si="0"/>
        <v>51.2784019816199</v>
      </c>
      <c r="I36" s="26">
        <v>51.28</v>
      </c>
      <c r="J36" s="27" t="s">
        <v>22</v>
      </c>
      <c r="K36" s="10" t="s">
        <v>25</v>
      </c>
      <c r="L36" s="10" t="s">
        <v>26</v>
      </c>
      <c r="M36" s="10"/>
      <c r="N36" s="10">
        <v>101</v>
      </c>
      <c r="O36" s="30"/>
      <c r="P36" s="30"/>
      <c r="Q36" s="46">
        <v>10255</v>
      </c>
      <c r="R36" s="25"/>
      <c r="S36" s="31"/>
      <c r="T36" s="31"/>
    </row>
    <row r="37" s="1" customFormat="1" ht="25" customHeight="1" spans="1:20">
      <c r="A37" s="7">
        <v>19</v>
      </c>
      <c r="B37" s="10">
        <v>205</v>
      </c>
      <c r="C37" s="11" t="s">
        <v>69</v>
      </c>
      <c r="D37" s="11" t="s">
        <v>219</v>
      </c>
      <c r="E37" s="11" t="s">
        <v>70</v>
      </c>
      <c r="F37" s="12">
        <v>43.78</v>
      </c>
      <c r="G37" s="13">
        <v>4.99</v>
      </c>
      <c r="H37" s="13">
        <f t="shared" si="0"/>
        <v>48.77</v>
      </c>
      <c r="I37" s="26">
        <v>48.77</v>
      </c>
      <c r="J37" s="27" t="s">
        <v>22</v>
      </c>
      <c r="K37" s="10" t="s">
        <v>23</v>
      </c>
      <c r="L37" s="10" t="s">
        <v>24</v>
      </c>
      <c r="M37" s="10">
        <v>83</v>
      </c>
      <c r="N37" s="10"/>
      <c r="O37" s="28">
        <v>184</v>
      </c>
      <c r="P37" s="28">
        <v>1.98</v>
      </c>
      <c r="Q37" s="46">
        <v>8015</v>
      </c>
      <c r="R37" s="23">
        <v>17338</v>
      </c>
      <c r="S37" s="29">
        <v>100</v>
      </c>
      <c r="T37" s="29">
        <v>17438</v>
      </c>
    </row>
    <row r="38" s="1" customFormat="1" ht="25" customHeight="1" spans="1:20">
      <c r="A38" s="9"/>
      <c r="B38" s="10">
        <v>205</v>
      </c>
      <c r="C38" s="11" t="s">
        <v>69</v>
      </c>
      <c r="D38" s="11" t="s">
        <v>219</v>
      </c>
      <c r="E38" s="11" t="s">
        <v>70</v>
      </c>
      <c r="F38" s="14">
        <v>42.2765517241379</v>
      </c>
      <c r="G38" s="15">
        <f t="shared" ref="G38:G42" si="6">F38*513.66/5003.43</f>
        <v>4.34017735006199</v>
      </c>
      <c r="H38" s="14">
        <f t="shared" si="0"/>
        <v>46.6167290741999</v>
      </c>
      <c r="I38" s="26">
        <v>46.62</v>
      </c>
      <c r="J38" s="27" t="s">
        <v>22</v>
      </c>
      <c r="K38" s="10" t="s">
        <v>25</v>
      </c>
      <c r="L38" s="10" t="s">
        <v>26</v>
      </c>
      <c r="M38" s="10"/>
      <c r="N38" s="10">
        <v>101</v>
      </c>
      <c r="O38" s="30"/>
      <c r="P38" s="30"/>
      <c r="Q38" s="46">
        <v>9323</v>
      </c>
      <c r="R38" s="25"/>
      <c r="S38" s="31"/>
      <c r="T38" s="31"/>
    </row>
    <row r="39" s="1" customFormat="1" ht="25" customHeight="1" spans="1:20">
      <c r="A39" s="7">
        <v>20</v>
      </c>
      <c r="B39" s="10">
        <v>206</v>
      </c>
      <c r="C39" s="11" t="s">
        <v>71</v>
      </c>
      <c r="D39" s="11" t="s">
        <v>220</v>
      </c>
      <c r="E39" s="11" t="s">
        <v>72</v>
      </c>
      <c r="F39" s="12">
        <v>100.69</v>
      </c>
      <c r="G39" s="13">
        <v>11.49</v>
      </c>
      <c r="H39" s="13">
        <f t="shared" si="0"/>
        <v>112.18</v>
      </c>
      <c r="I39" s="26">
        <v>69.19</v>
      </c>
      <c r="J39" s="27" t="s">
        <v>22</v>
      </c>
      <c r="K39" s="10" t="s">
        <v>23</v>
      </c>
      <c r="L39" s="10" t="s">
        <v>24</v>
      </c>
      <c r="M39" s="10">
        <v>83</v>
      </c>
      <c r="N39" s="10"/>
      <c r="O39" s="28">
        <v>184</v>
      </c>
      <c r="P39" s="28">
        <v>1.98</v>
      </c>
      <c r="Q39" s="46">
        <v>11371</v>
      </c>
      <c r="R39" s="23">
        <v>25208</v>
      </c>
      <c r="S39" s="29">
        <v>100</v>
      </c>
      <c r="T39" s="29">
        <v>25308</v>
      </c>
    </row>
    <row r="40" s="1" customFormat="1" ht="25" customHeight="1" spans="1:20">
      <c r="A40" s="9"/>
      <c r="B40" s="10">
        <v>206</v>
      </c>
      <c r="C40" s="11" t="s">
        <v>71</v>
      </c>
      <c r="D40" s="11" t="s">
        <v>220</v>
      </c>
      <c r="E40" s="11" t="s">
        <v>72</v>
      </c>
      <c r="F40" s="14">
        <v>97.2360689655172</v>
      </c>
      <c r="G40" s="15">
        <f t="shared" si="6"/>
        <v>9.98240790514259</v>
      </c>
      <c r="H40" s="14">
        <f t="shared" si="0"/>
        <v>107.21847687066</v>
      </c>
      <c r="I40" s="26">
        <v>69.19</v>
      </c>
      <c r="J40" s="27" t="s">
        <v>22</v>
      </c>
      <c r="K40" s="10" t="s">
        <v>25</v>
      </c>
      <c r="L40" s="10" t="s">
        <v>26</v>
      </c>
      <c r="M40" s="10"/>
      <c r="N40" s="10">
        <v>101</v>
      </c>
      <c r="O40" s="30"/>
      <c r="P40" s="30"/>
      <c r="Q40" s="46">
        <v>13837</v>
      </c>
      <c r="R40" s="25"/>
      <c r="S40" s="31"/>
      <c r="T40" s="31"/>
    </row>
    <row r="41" s="1" customFormat="1" ht="25" customHeight="1" spans="1:20">
      <c r="A41" s="7">
        <v>21</v>
      </c>
      <c r="B41" s="16">
        <v>207</v>
      </c>
      <c r="C41" s="11" t="s">
        <v>73</v>
      </c>
      <c r="D41" s="11" t="s">
        <v>221</v>
      </c>
      <c r="E41" s="11" t="s">
        <v>74</v>
      </c>
      <c r="F41" s="17">
        <v>105.06</v>
      </c>
      <c r="G41" s="18">
        <v>11.99</v>
      </c>
      <c r="H41" s="18">
        <f t="shared" si="0"/>
        <v>117.05</v>
      </c>
      <c r="I41" s="26">
        <v>69.19</v>
      </c>
      <c r="J41" s="27" t="s">
        <v>208</v>
      </c>
      <c r="K41" s="10" t="s">
        <v>23</v>
      </c>
      <c r="L41" s="10" t="s">
        <v>24</v>
      </c>
      <c r="M41" s="10">
        <v>83</v>
      </c>
      <c r="N41" s="10"/>
      <c r="O41" s="28">
        <v>184</v>
      </c>
      <c r="P41" s="28">
        <v>1.98</v>
      </c>
      <c r="Q41" s="46">
        <v>11371</v>
      </c>
      <c r="R41" s="23">
        <v>25208</v>
      </c>
      <c r="S41" s="29">
        <v>100</v>
      </c>
      <c r="T41" s="29">
        <v>25308</v>
      </c>
    </row>
    <row r="42" s="1" customFormat="1" ht="25" customHeight="1" spans="1:20">
      <c r="A42" s="9"/>
      <c r="B42" s="16">
        <v>207</v>
      </c>
      <c r="C42" s="11" t="s">
        <v>73</v>
      </c>
      <c r="D42" s="11" t="s">
        <v>221</v>
      </c>
      <c r="E42" s="11" t="s">
        <v>74</v>
      </c>
      <c r="F42" s="14">
        <v>101.463724137931</v>
      </c>
      <c r="G42" s="15">
        <f t="shared" si="6"/>
        <v>10.4164256401488</v>
      </c>
      <c r="H42" s="14">
        <f t="shared" si="0"/>
        <v>111.88014977808</v>
      </c>
      <c r="I42" s="26">
        <v>69.19</v>
      </c>
      <c r="J42" s="27" t="s">
        <v>208</v>
      </c>
      <c r="K42" s="10" t="s">
        <v>25</v>
      </c>
      <c r="L42" s="10" t="s">
        <v>26</v>
      </c>
      <c r="M42" s="10"/>
      <c r="N42" s="10">
        <v>101</v>
      </c>
      <c r="O42" s="30"/>
      <c r="P42" s="30"/>
      <c r="Q42" s="46">
        <v>13837</v>
      </c>
      <c r="R42" s="25"/>
      <c r="S42" s="31"/>
      <c r="T42" s="31"/>
    </row>
    <row r="43" s="1" customFormat="1" ht="25" customHeight="1" spans="1:20">
      <c r="A43" s="7">
        <v>22</v>
      </c>
      <c r="B43" s="10">
        <v>208</v>
      </c>
      <c r="C43" s="11" t="s">
        <v>75</v>
      </c>
      <c r="D43" s="11" t="s">
        <v>222</v>
      </c>
      <c r="E43" s="11" t="s">
        <v>76</v>
      </c>
      <c r="F43" s="12">
        <v>87.55</v>
      </c>
      <c r="G43" s="13">
        <v>9.99</v>
      </c>
      <c r="H43" s="13">
        <f t="shared" si="0"/>
        <v>97.54</v>
      </c>
      <c r="I43" s="26">
        <v>69.19</v>
      </c>
      <c r="J43" s="27" t="s">
        <v>77</v>
      </c>
      <c r="K43" s="10" t="s">
        <v>23</v>
      </c>
      <c r="L43" s="10" t="s">
        <v>24</v>
      </c>
      <c r="M43" s="10">
        <v>83</v>
      </c>
      <c r="N43" s="10"/>
      <c r="O43" s="28">
        <v>184</v>
      </c>
      <c r="P43" s="28">
        <v>1.98</v>
      </c>
      <c r="Q43" s="46">
        <v>11371</v>
      </c>
      <c r="R43" s="23">
        <v>25208</v>
      </c>
      <c r="S43" s="29">
        <v>100</v>
      </c>
      <c r="T43" s="29">
        <v>25308</v>
      </c>
    </row>
    <row r="44" s="1" customFormat="1" ht="25" customHeight="1" spans="1:20">
      <c r="A44" s="9"/>
      <c r="B44" s="10">
        <v>208</v>
      </c>
      <c r="C44" s="11" t="s">
        <v>75</v>
      </c>
      <c r="D44" s="11" t="s">
        <v>222</v>
      </c>
      <c r="E44" s="11" t="s">
        <v>76</v>
      </c>
      <c r="F44" s="14">
        <v>84.5531034482759</v>
      </c>
      <c r="G44" s="15">
        <f t="shared" ref="G44:G48" si="7">F44*513.66/5003.43</f>
        <v>8.68035470012399</v>
      </c>
      <c r="H44" s="14">
        <f t="shared" si="0"/>
        <v>93.2334581483999</v>
      </c>
      <c r="I44" s="26">
        <v>69.19</v>
      </c>
      <c r="J44" s="27" t="s">
        <v>77</v>
      </c>
      <c r="K44" s="10" t="s">
        <v>25</v>
      </c>
      <c r="L44" s="10" t="s">
        <v>26</v>
      </c>
      <c r="M44" s="10"/>
      <c r="N44" s="10">
        <v>101</v>
      </c>
      <c r="O44" s="30"/>
      <c r="P44" s="30"/>
      <c r="Q44" s="46">
        <v>13837</v>
      </c>
      <c r="R44" s="25"/>
      <c r="S44" s="31"/>
      <c r="T44" s="31"/>
    </row>
    <row r="45" s="1" customFormat="1" ht="25" customHeight="1" spans="1:20">
      <c r="A45" s="7">
        <v>23</v>
      </c>
      <c r="B45" s="10">
        <v>209</v>
      </c>
      <c r="C45" s="11" t="s">
        <v>78</v>
      </c>
      <c r="D45" s="11" t="s">
        <v>223</v>
      </c>
      <c r="E45" s="11" t="s">
        <v>79</v>
      </c>
      <c r="F45" s="12">
        <v>67.85</v>
      </c>
      <c r="G45" s="13">
        <v>7.74</v>
      </c>
      <c r="H45" s="13">
        <f t="shared" si="0"/>
        <v>75.59</v>
      </c>
      <c r="I45" s="26">
        <v>69.19</v>
      </c>
      <c r="J45" s="27" t="s">
        <v>22</v>
      </c>
      <c r="K45" s="10" t="s">
        <v>23</v>
      </c>
      <c r="L45" s="10" t="s">
        <v>24</v>
      </c>
      <c r="M45" s="10">
        <v>83</v>
      </c>
      <c r="N45" s="10"/>
      <c r="O45" s="28">
        <v>184</v>
      </c>
      <c r="P45" s="28">
        <v>1.98</v>
      </c>
      <c r="Q45" s="46">
        <v>11371</v>
      </c>
      <c r="R45" s="23">
        <v>25208</v>
      </c>
      <c r="S45" s="29">
        <v>100</v>
      </c>
      <c r="T45" s="29">
        <v>25308</v>
      </c>
    </row>
    <row r="46" s="1" customFormat="1" ht="30" customHeight="1" spans="1:20">
      <c r="A46" s="9"/>
      <c r="B46" s="10">
        <v>209</v>
      </c>
      <c r="C46" s="11" t="s">
        <v>78</v>
      </c>
      <c r="D46" s="11" t="s">
        <v>223</v>
      </c>
      <c r="E46" s="11" t="s">
        <v>79</v>
      </c>
      <c r="F46" s="14">
        <v>65.5286551724138</v>
      </c>
      <c r="G46" s="15">
        <f t="shared" si="7"/>
        <v>6.72727489259609</v>
      </c>
      <c r="H46" s="14">
        <f t="shared" si="0"/>
        <v>72.2559300650099</v>
      </c>
      <c r="I46" s="26">
        <v>69.19</v>
      </c>
      <c r="J46" s="27" t="s">
        <v>22</v>
      </c>
      <c r="K46" s="10" t="s">
        <v>25</v>
      </c>
      <c r="L46" s="10" t="s">
        <v>26</v>
      </c>
      <c r="M46" s="10"/>
      <c r="N46" s="10">
        <v>101</v>
      </c>
      <c r="O46" s="30"/>
      <c r="P46" s="30"/>
      <c r="Q46" s="46">
        <v>13837</v>
      </c>
      <c r="R46" s="25"/>
      <c r="S46" s="31"/>
      <c r="T46" s="31"/>
    </row>
    <row r="47" s="1" customFormat="1" ht="25" customHeight="1" spans="1:20">
      <c r="A47" s="7">
        <v>24</v>
      </c>
      <c r="B47" s="10">
        <v>210</v>
      </c>
      <c r="C47" s="11" t="s">
        <v>80</v>
      </c>
      <c r="D47" s="11" t="s">
        <v>224</v>
      </c>
      <c r="E47" s="11" t="s">
        <v>81</v>
      </c>
      <c r="F47" s="19">
        <v>63.48</v>
      </c>
      <c r="G47" s="13">
        <v>7.24</v>
      </c>
      <c r="H47" s="13">
        <v>70.72</v>
      </c>
      <c r="I47" s="26">
        <v>69.19</v>
      </c>
      <c r="J47" s="27" t="s">
        <v>126</v>
      </c>
      <c r="K47" s="10" t="s">
        <v>23</v>
      </c>
      <c r="L47" s="10" t="s">
        <v>24</v>
      </c>
      <c r="M47" s="10">
        <v>83</v>
      </c>
      <c r="N47" s="10"/>
      <c r="O47" s="28">
        <v>184</v>
      </c>
      <c r="P47" s="28">
        <v>1.98</v>
      </c>
      <c r="Q47" s="46">
        <v>11371</v>
      </c>
      <c r="R47" s="23">
        <v>24888</v>
      </c>
      <c r="S47" s="29">
        <v>100</v>
      </c>
      <c r="T47" s="29">
        <v>24988</v>
      </c>
    </row>
    <row r="48" s="1" customFormat="1" ht="25" customHeight="1" spans="1:20">
      <c r="A48" s="9"/>
      <c r="B48" s="10">
        <v>210</v>
      </c>
      <c r="C48" s="11" t="s">
        <v>80</v>
      </c>
      <c r="D48" s="11" t="s">
        <v>224</v>
      </c>
      <c r="E48" s="11" t="s">
        <v>81</v>
      </c>
      <c r="F48" s="14">
        <v>61.301</v>
      </c>
      <c r="G48" s="15">
        <f t="shared" si="7"/>
        <v>6.29325715758989</v>
      </c>
      <c r="H48" s="14">
        <f t="shared" ref="H48:H76" si="8">F48+G48</f>
        <v>67.5942571575899</v>
      </c>
      <c r="I48" s="26">
        <v>67.59</v>
      </c>
      <c r="J48" s="27" t="s">
        <v>126</v>
      </c>
      <c r="K48" s="10" t="s">
        <v>25</v>
      </c>
      <c r="L48" s="10" t="s">
        <v>26</v>
      </c>
      <c r="M48" s="10"/>
      <c r="N48" s="10">
        <v>101</v>
      </c>
      <c r="O48" s="30"/>
      <c r="P48" s="30"/>
      <c r="Q48" s="46">
        <v>13517</v>
      </c>
      <c r="R48" s="25"/>
      <c r="S48" s="31"/>
      <c r="T48" s="31"/>
    </row>
    <row r="49" s="1" customFormat="1" ht="25" customHeight="1" spans="1:20">
      <c r="A49" s="7">
        <v>25</v>
      </c>
      <c r="B49" s="34">
        <v>211</v>
      </c>
      <c r="C49" s="20" t="s">
        <v>82</v>
      </c>
      <c r="D49" s="20" t="s">
        <v>225</v>
      </c>
      <c r="E49" s="20" t="s">
        <v>226</v>
      </c>
      <c r="F49" s="39">
        <v>63.48</v>
      </c>
      <c r="G49" s="40">
        <v>7.24</v>
      </c>
      <c r="H49" s="40">
        <f t="shared" si="8"/>
        <v>70.72</v>
      </c>
      <c r="I49" s="26">
        <v>69.19</v>
      </c>
      <c r="J49" s="27" t="s">
        <v>22</v>
      </c>
      <c r="K49" s="34" t="s">
        <v>23</v>
      </c>
      <c r="L49" s="34" t="s">
        <v>24</v>
      </c>
      <c r="M49" s="34">
        <v>83</v>
      </c>
      <c r="N49" s="10"/>
      <c r="O49" s="28">
        <v>99</v>
      </c>
      <c r="P49" s="28">
        <v>1.98</v>
      </c>
      <c r="Q49" s="46">
        <v>11371</v>
      </c>
      <c r="R49" s="23">
        <v>13512</v>
      </c>
      <c r="S49" s="29">
        <v>0</v>
      </c>
      <c r="T49" s="29">
        <v>13512</v>
      </c>
    </row>
    <row r="50" s="1" customFormat="1" ht="25" customHeight="1" spans="1:20">
      <c r="A50" s="9"/>
      <c r="B50" s="34">
        <v>211</v>
      </c>
      <c r="C50" s="20" t="s">
        <v>82</v>
      </c>
      <c r="D50" s="20" t="s">
        <v>225</v>
      </c>
      <c r="E50" s="20" t="s">
        <v>226</v>
      </c>
      <c r="F50" s="14">
        <v>61.301</v>
      </c>
      <c r="G50" s="15">
        <f t="shared" ref="G50:G53" si="9">F50*513.66/5003.43</f>
        <v>6.29325715758989</v>
      </c>
      <c r="H50" s="14">
        <f t="shared" si="8"/>
        <v>67.5942571575899</v>
      </c>
      <c r="I50" s="26">
        <v>67.59</v>
      </c>
      <c r="J50" s="27" t="s">
        <v>22</v>
      </c>
      <c r="K50" s="34" t="s">
        <v>25</v>
      </c>
      <c r="L50" s="34" t="s">
        <v>84</v>
      </c>
      <c r="M50" s="34"/>
      <c r="N50" s="10">
        <v>16</v>
      </c>
      <c r="O50" s="30"/>
      <c r="P50" s="30"/>
      <c r="Q50" s="46">
        <v>2141</v>
      </c>
      <c r="R50" s="25"/>
      <c r="S50" s="31"/>
      <c r="T50" s="31"/>
    </row>
    <row r="51" s="2" customFormat="1" ht="25" customHeight="1" spans="1:16384">
      <c r="A51" s="6">
        <v>26</v>
      </c>
      <c r="B51" s="34">
        <v>211</v>
      </c>
      <c r="C51" s="11" t="s">
        <v>85</v>
      </c>
      <c r="D51" s="11" t="s">
        <v>227</v>
      </c>
      <c r="E51" s="11" t="s">
        <v>86</v>
      </c>
      <c r="F51" s="14">
        <v>61.301</v>
      </c>
      <c r="G51" s="15">
        <f t="shared" si="9"/>
        <v>6.29325715758989</v>
      </c>
      <c r="H51" s="14">
        <f t="shared" si="8"/>
        <v>67.5942571575899</v>
      </c>
      <c r="I51" s="26">
        <v>67.59</v>
      </c>
      <c r="J51" s="27" t="s">
        <v>54</v>
      </c>
      <c r="K51" s="10" t="s">
        <v>54</v>
      </c>
      <c r="L51" s="10" t="s">
        <v>26</v>
      </c>
      <c r="M51" s="34"/>
      <c r="N51" s="10">
        <v>75</v>
      </c>
      <c r="O51" s="42">
        <v>75</v>
      </c>
      <c r="P51" s="42">
        <v>1.98</v>
      </c>
      <c r="Q51" s="46">
        <v>10037</v>
      </c>
      <c r="R51" s="32">
        <v>10037</v>
      </c>
      <c r="S51" s="43">
        <v>0</v>
      </c>
      <c r="T51" s="43">
        <v>10037</v>
      </c>
      <c r="XFD51" s="1"/>
    </row>
    <row r="52" s="2" customFormat="1" ht="25" customHeight="1" spans="1:20">
      <c r="A52" s="7">
        <v>27</v>
      </c>
      <c r="B52" s="10">
        <v>212</v>
      </c>
      <c r="C52" s="11" t="s">
        <v>87</v>
      </c>
      <c r="D52" s="11" t="s">
        <v>228</v>
      </c>
      <c r="E52" s="11" t="s">
        <v>88</v>
      </c>
      <c r="F52" s="12">
        <v>65.67</v>
      </c>
      <c r="G52" s="13">
        <v>7.49</v>
      </c>
      <c r="H52" s="13">
        <f t="shared" si="8"/>
        <v>73.16</v>
      </c>
      <c r="I52" s="26">
        <v>69.19</v>
      </c>
      <c r="J52" s="27" t="s">
        <v>22</v>
      </c>
      <c r="K52" s="10" t="s">
        <v>23</v>
      </c>
      <c r="L52" s="10" t="s">
        <v>24</v>
      </c>
      <c r="M52" s="10">
        <v>83</v>
      </c>
      <c r="N52" s="10"/>
      <c r="O52" s="28">
        <v>184</v>
      </c>
      <c r="P52" s="28">
        <v>1.98</v>
      </c>
      <c r="Q52" s="46">
        <v>11371</v>
      </c>
      <c r="R52" s="23">
        <v>25208</v>
      </c>
      <c r="S52" s="29">
        <v>100</v>
      </c>
      <c r="T52" s="29">
        <v>25308</v>
      </c>
    </row>
    <row r="53" s="1" customFormat="1" ht="25" customHeight="1" spans="1:20">
      <c r="A53" s="9"/>
      <c r="B53" s="10">
        <v>212</v>
      </c>
      <c r="C53" s="11" t="s">
        <v>87</v>
      </c>
      <c r="D53" s="11" t="s">
        <v>228</v>
      </c>
      <c r="E53" s="11" t="s">
        <v>88</v>
      </c>
      <c r="F53" s="14">
        <v>63.4148275862069</v>
      </c>
      <c r="G53" s="15">
        <f t="shared" si="9"/>
        <v>6.51026602509299</v>
      </c>
      <c r="H53" s="14">
        <f t="shared" si="8"/>
        <v>69.9250936112999</v>
      </c>
      <c r="I53" s="26">
        <v>69.19</v>
      </c>
      <c r="J53" s="27" t="s">
        <v>22</v>
      </c>
      <c r="K53" s="10" t="s">
        <v>25</v>
      </c>
      <c r="L53" s="10" t="s">
        <v>26</v>
      </c>
      <c r="M53" s="10"/>
      <c r="N53" s="10">
        <v>101</v>
      </c>
      <c r="O53" s="30"/>
      <c r="P53" s="30"/>
      <c r="Q53" s="46">
        <v>13837</v>
      </c>
      <c r="R53" s="25"/>
      <c r="S53" s="31"/>
      <c r="T53" s="31"/>
    </row>
    <row r="54" s="1" customFormat="1" ht="30" customHeight="1" spans="1:20">
      <c r="A54" s="7">
        <v>28</v>
      </c>
      <c r="B54" s="10">
        <v>213</v>
      </c>
      <c r="C54" s="11" t="s">
        <v>89</v>
      </c>
      <c r="D54" s="11" t="s">
        <v>229</v>
      </c>
      <c r="E54" s="11" t="s">
        <v>90</v>
      </c>
      <c r="F54" s="12">
        <v>80.99</v>
      </c>
      <c r="G54" s="13">
        <v>9.24</v>
      </c>
      <c r="H54" s="13">
        <f t="shared" si="8"/>
        <v>90.23</v>
      </c>
      <c r="I54" s="26">
        <v>69.19</v>
      </c>
      <c r="J54" s="27" t="s">
        <v>22</v>
      </c>
      <c r="K54" s="10" t="s">
        <v>23</v>
      </c>
      <c r="L54" s="10" t="s">
        <v>24</v>
      </c>
      <c r="M54" s="10">
        <v>83</v>
      </c>
      <c r="N54" s="10"/>
      <c r="O54" s="28">
        <v>184</v>
      </c>
      <c r="P54" s="28">
        <v>1.98</v>
      </c>
      <c r="Q54" s="46">
        <v>11371</v>
      </c>
      <c r="R54" s="23">
        <v>25208</v>
      </c>
      <c r="S54" s="29">
        <v>100</v>
      </c>
      <c r="T54" s="29">
        <v>25308</v>
      </c>
    </row>
    <row r="55" s="1" customFormat="1" ht="28" customHeight="1" spans="1:20">
      <c r="A55" s="9"/>
      <c r="B55" s="10">
        <v>213</v>
      </c>
      <c r="C55" s="11" t="s">
        <v>89</v>
      </c>
      <c r="D55" s="11" t="s">
        <v>229</v>
      </c>
      <c r="E55" s="11" t="s">
        <v>90</v>
      </c>
      <c r="F55" s="14">
        <v>78.2116206896552</v>
      </c>
      <c r="G55" s="15">
        <f t="shared" ref="G55:G60" si="10">F55*513.66/5003.43</f>
        <v>8.02932809761469</v>
      </c>
      <c r="H55" s="14">
        <f t="shared" si="8"/>
        <v>86.2409487872699</v>
      </c>
      <c r="I55" s="26">
        <v>69.19</v>
      </c>
      <c r="J55" s="27" t="s">
        <v>22</v>
      </c>
      <c r="K55" s="10" t="s">
        <v>25</v>
      </c>
      <c r="L55" s="10" t="s">
        <v>26</v>
      </c>
      <c r="M55" s="10"/>
      <c r="N55" s="10">
        <v>101</v>
      </c>
      <c r="O55" s="30"/>
      <c r="P55" s="30"/>
      <c r="Q55" s="46">
        <v>13837</v>
      </c>
      <c r="R55" s="25"/>
      <c r="S55" s="31"/>
      <c r="T55" s="31"/>
    </row>
    <row r="56" s="1" customFormat="1" ht="25" customHeight="1" spans="1:20">
      <c r="A56" s="7">
        <v>29</v>
      </c>
      <c r="B56" s="10">
        <v>215</v>
      </c>
      <c r="C56" s="11" t="s">
        <v>91</v>
      </c>
      <c r="D56" s="11" t="s">
        <v>230</v>
      </c>
      <c r="E56" s="11" t="s">
        <v>92</v>
      </c>
      <c r="F56" s="12">
        <v>70.04</v>
      </c>
      <c r="G56" s="13">
        <v>7.99</v>
      </c>
      <c r="H56" s="13">
        <f t="shared" si="8"/>
        <v>78.03</v>
      </c>
      <c r="I56" s="26">
        <v>69.19</v>
      </c>
      <c r="J56" s="27" t="s">
        <v>22</v>
      </c>
      <c r="K56" s="10" t="s">
        <v>23</v>
      </c>
      <c r="L56" s="10" t="s">
        <v>24</v>
      </c>
      <c r="M56" s="10">
        <v>83</v>
      </c>
      <c r="N56" s="10"/>
      <c r="O56" s="28">
        <v>184</v>
      </c>
      <c r="P56" s="28">
        <v>1.98</v>
      </c>
      <c r="Q56" s="46">
        <v>11371</v>
      </c>
      <c r="R56" s="23">
        <v>25208</v>
      </c>
      <c r="S56" s="29">
        <v>100</v>
      </c>
      <c r="T56" s="29">
        <v>25308</v>
      </c>
    </row>
    <row r="57" s="1" customFormat="1" ht="25" customHeight="1" spans="1:20">
      <c r="A57" s="9"/>
      <c r="B57" s="10">
        <v>215</v>
      </c>
      <c r="C57" s="11" t="s">
        <v>91</v>
      </c>
      <c r="D57" s="11" t="s">
        <v>230</v>
      </c>
      <c r="E57" s="11" t="s">
        <v>92</v>
      </c>
      <c r="F57" s="14">
        <v>67.6424827586207</v>
      </c>
      <c r="G57" s="15">
        <f t="shared" si="10"/>
        <v>6.94428376009919</v>
      </c>
      <c r="H57" s="14">
        <f t="shared" si="8"/>
        <v>74.5867665187199</v>
      </c>
      <c r="I57" s="26">
        <v>69.19</v>
      </c>
      <c r="J57" s="27" t="s">
        <v>22</v>
      </c>
      <c r="K57" s="10" t="s">
        <v>25</v>
      </c>
      <c r="L57" s="10" t="s">
        <v>26</v>
      </c>
      <c r="M57" s="10"/>
      <c r="N57" s="10">
        <v>101</v>
      </c>
      <c r="O57" s="30"/>
      <c r="P57" s="30"/>
      <c r="Q57" s="46">
        <v>13837</v>
      </c>
      <c r="R57" s="25"/>
      <c r="S57" s="31"/>
      <c r="T57" s="31"/>
    </row>
    <row r="58" s="1" customFormat="1" ht="25" customHeight="1" spans="1:20">
      <c r="A58" s="7">
        <v>30</v>
      </c>
      <c r="B58" s="34">
        <v>216</v>
      </c>
      <c r="C58" s="20" t="s">
        <v>93</v>
      </c>
      <c r="D58" s="20" t="s">
        <v>231</v>
      </c>
      <c r="E58" s="20" t="s">
        <v>94</v>
      </c>
      <c r="F58" s="39">
        <v>70.04</v>
      </c>
      <c r="G58" s="40">
        <v>7.99</v>
      </c>
      <c r="H58" s="40">
        <f t="shared" si="8"/>
        <v>78.03</v>
      </c>
      <c r="I58" s="26">
        <v>69.19</v>
      </c>
      <c r="J58" s="27" t="s">
        <v>22</v>
      </c>
      <c r="K58" s="34" t="s">
        <v>23</v>
      </c>
      <c r="L58" s="34" t="s">
        <v>24</v>
      </c>
      <c r="M58" s="10">
        <v>83</v>
      </c>
      <c r="N58" s="10"/>
      <c r="O58" s="28">
        <v>164</v>
      </c>
      <c r="P58" s="28">
        <v>1.98</v>
      </c>
      <c r="Q58" s="46">
        <v>11371</v>
      </c>
      <c r="R58" s="23">
        <v>22468</v>
      </c>
      <c r="S58" s="29">
        <v>0</v>
      </c>
      <c r="T58" s="29">
        <v>22468</v>
      </c>
    </row>
    <row r="59" s="1" customFormat="1" ht="25" customHeight="1" spans="1:20">
      <c r="A59" s="9"/>
      <c r="B59" s="34">
        <v>216</v>
      </c>
      <c r="C59" s="20" t="s">
        <v>93</v>
      </c>
      <c r="D59" s="20" t="s">
        <v>231</v>
      </c>
      <c r="E59" s="20" t="s">
        <v>94</v>
      </c>
      <c r="F59" s="14">
        <v>67.6424827586207</v>
      </c>
      <c r="G59" s="15">
        <f t="shared" si="10"/>
        <v>6.94428376009919</v>
      </c>
      <c r="H59" s="14">
        <f t="shared" si="8"/>
        <v>74.5867665187199</v>
      </c>
      <c r="I59" s="26">
        <v>69.19</v>
      </c>
      <c r="J59" s="27" t="s">
        <v>22</v>
      </c>
      <c r="K59" s="34" t="s">
        <v>25</v>
      </c>
      <c r="L59" s="34" t="s">
        <v>29</v>
      </c>
      <c r="M59" s="10"/>
      <c r="N59" s="10">
        <v>81</v>
      </c>
      <c r="O59" s="30"/>
      <c r="P59" s="30"/>
      <c r="Q59" s="46">
        <v>11097</v>
      </c>
      <c r="R59" s="25"/>
      <c r="S59" s="31"/>
      <c r="T59" s="31"/>
    </row>
    <row r="60" s="2" customFormat="1" ht="25" customHeight="1" spans="1:16384">
      <c r="A60" s="6">
        <v>31</v>
      </c>
      <c r="B60" s="34">
        <v>216</v>
      </c>
      <c r="C60" s="11" t="s">
        <v>95</v>
      </c>
      <c r="D60" s="11" t="s">
        <v>232</v>
      </c>
      <c r="E60" s="11" t="s">
        <v>96</v>
      </c>
      <c r="F60" s="14">
        <v>67.6424827586207</v>
      </c>
      <c r="G60" s="15">
        <f t="shared" si="10"/>
        <v>6.94428376009919</v>
      </c>
      <c r="H60" s="14">
        <f t="shared" si="8"/>
        <v>74.5867665187199</v>
      </c>
      <c r="I60" s="26">
        <v>69.19</v>
      </c>
      <c r="J60" s="27" t="s">
        <v>32</v>
      </c>
      <c r="K60" s="10" t="s">
        <v>32</v>
      </c>
      <c r="L60" s="10" t="s">
        <v>26</v>
      </c>
      <c r="M60" s="34"/>
      <c r="N60" s="10">
        <v>11</v>
      </c>
      <c r="O60" s="42">
        <v>11</v>
      </c>
      <c r="P60" s="42">
        <v>1.98</v>
      </c>
      <c r="Q60" s="46">
        <v>1507</v>
      </c>
      <c r="R60" s="32">
        <v>1507</v>
      </c>
      <c r="S60" s="43">
        <v>0</v>
      </c>
      <c r="T60" s="43">
        <v>1507</v>
      </c>
      <c r="XFD60" s="1"/>
    </row>
    <row r="61" s="2" customFormat="1" ht="25" customHeight="1" spans="1:20">
      <c r="A61" s="7">
        <v>32</v>
      </c>
      <c r="B61" s="10">
        <v>217</v>
      </c>
      <c r="C61" s="11" t="s">
        <v>97</v>
      </c>
      <c r="D61" s="11" t="s">
        <v>233</v>
      </c>
      <c r="E61" s="11" t="s">
        <v>98</v>
      </c>
      <c r="F61" s="12">
        <v>61.29</v>
      </c>
      <c r="G61" s="13">
        <v>6.99</v>
      </c>
      <c r="H61" s="13">
        <f t="shared" si="8"/>
        <v>68.28</v>
      </c>
      <c r="I61" s="26">
        <v>68.28</v>
      </c>
      <c r="J61" s="27" t="s">
        <v>22</v>
      </c>
      <c r="K61" s="10" t="s">
        <v>23</v>
      </c>
      <c r="L61" s="10" t="s">
        <v>24</v>
      </c>
      <c r="M61" s="10">
        <v>83</v>
      </c>
      <c r="N61" s="10"/>
      <c r="O61" s="28">
        <v>184</v>
      </c>
      <c r="P61" s="28">
        <v>1.98</v>
      </c>
      <c r="Q61" s="46">
        <v>11221</v>
      </c>
      <c r="R61" s="23">
        <v>24272</v>
      </c>
      <c r="S61" s="29">
        <v>100</v>
      </c>
      <c r="T61" s="29">
        <v>24372</v>
      </c>
    </row>
    <row r="62" s="1" customFormat="1" ht="25" customHeight="1" spans="1:20">
      <c r="A62" s="9"/>
      <c r="B62" s="10">
        <v>217</v>
      </c>
      <c r="C62" s="11" t="s">
        <v>97</v>
      </c>
      <c r="D62" s="11" t="s">
        <v>233</v>
      </c>
      <c r="E62" s="11" t="s">
        <v>98</v>
      </c>
      <c r="F62" s="14">
        <v>59.1871724137931</v>
      </c>
      <c r="G62" s="15">
        <f t="shared" ref="G62:G66" si="11">F62*513.66/5003.43</f>
        <v>6.07624829008679</v>
      </c>
      <c r="H62" s="14">
        <f t="shared" si="8"/>
        <v>65.2634207038799</v>
      </c>
      <c r="I62" s="26">
        <v>65.26</v>
      </c>
      <c r="J62" s="27" t="s">
        <v>22</v>
      </c>
      <c r="K62" s="10" t="s">
        <v>25</v>
      </c>
      <c r="L62" s="10" t="s">
        <v>26</v>
      </c>
      <c r="M62" s="10"/>
      <c r="N62" s="10">
        <v>101</v>
      </c>
      <c r="O62" s="30"/>
      <c r="P62" s="30"/>
      <c r="Q62" s="46">
        <v>13051</v>
      </c>
      <c r="R62" s="25"/>
      <c r="S62" s="31"/>
      <c r="T62" s="31"/>
    </row>
    <row r="63" s="1" customFormat="1" ht="25" customHeight="1" spans="1:20">
      <c r="A63" s="7">
        <v>33</v>
      </c>
      <c r="B63" s="10">
        <v>218</v>
      </c>
      <c r="C63" s="11" t="s">
        <v>99</v>
      </c>
      <c r="D63" s="11" t="s">
        <v>234</v>
      </c>
      <c r="E63" s="11" t="s">
        <v>100</v>
      </c>
      <c r="F63" s="12">
        <v>61.29</v>
      </c>
      <c r="G63" s="13">
        <v>6.99</v>
      </c>
      <c r="H63" s="13">
        <f t="shared" si="8"/>
        <v>68.28</v>
      </c>
      <c r="I63" s="26">
        <v>68.28</v>
      </c>
      <c r="J63" s="27" t="s">
        <v>51</v>
      </c>
      <c r="K63" s="10" t="s">
        <v>23</v>
      </c>
      <c r="L63" s="10" t="s">
        <v>24</v>
      </c>
      <c r="M63" s="10">
        <v>83</v>
      </c>
      <c r="N63" s="10"/>
      <c r="O63" s="28">
        <v>184</v>
      </c>
      <c r="P63" s="28">
        <v>1.98</v>
      </c>
      <c r="Q63" s="46">
        <v>11221</v>
      </c>
      <c r="R63" s="23">
        <v>24272</v>
      </c>
      <c r="S63" s="29">
        <v>100</v>
      </c>
      <c r="T63" s="29">
        <v>24372</v>
      </c>
    </row>
    <row r="64" s="1" customFormat="1" ht="25" customHeight="1" spans="1:20">
      <c r="A64" s="9"/>
      <c r="B64" s="10">
        <v>218</v>
      </c>
      <c r="C64" s="11" t="s">
        <v>99</v>
      </c>
      <c r="D64" s="11" t="s">
        <v>234</v>
      </c>
      <c r="E64" s="11" t="s">
        <v>100</v>
      </c>
      <c r="F64" s="14">
        <v>59.1871724137931</v>
      </c>
      <c r="G64" s="15">
        <f t="shared" si="11"/>
        <v>6.07624829008679</v>
      </c>
      <c r="H64" s="14">
        <f t="shared" si="8"/>
        <v>65.2634207038799</v>
      </c>
      <c r="I64" s="26">
        <v>65.26</v>
      </c>
      <c r="J64" s="27" t="s">
        <v>51</v>
      </c>
      <c r="K64" s="10" t="s">
        <v>25</v>
      </c>
      <c r="L64" s="10" t="s">
        <v>26</v>
      </c>
      <c r="M64" s="10"/>
      <c r="N64" s="10">
        <v>101</v>
      </c>
      <c r="O64" s="30"/>
      <c r="P64" s="30"/>
      <c r="Q64" s="46">
        <v>13051</v>
      </c>
      <c r="R64" s="25"/>
      <c r="S64" s="31"/>
      <c r="T64" s="31"/>
    </row>
    <row r="65" s="1" customFormat="1" ht="25" customHeight="1" spans="1:20">
      <c r="A65" s="7">
        <v>34</v>
      </c>
      <c r="B65" s="10">
        <v>219</v>
      </c>
      <c r="C65" s="11" t="s">
        <v>101</v>
      </c>
      <c r="D65" s="11" t="s">
        <v>235</v>
      </c>
      <c r="E65" s="11" t="s">
        <v>102</v>
      </c>
      <c r="F65" s="12">
        <v>70.04</v>
      </c>
      <c r="G65" s="13">
        <v>7.99</v>
      </c>
      <c r="H65" s="13">
        <f t="shared" si="8"/>
        <v>78.03</v>
      </c>
      <c r="I65" s="26">
        <v>69.19</v>
      </c>
      <c r="J65" s="27" t="s">
        <v>22</v>
      </c>
      <c r="K65" s="10" t="s">
        <v>23</v>
      </c>
      <c r="L65" s="10" t="s">
        <v>24</v>
      </c>
      <c r="M65" s="10">
        <v>83</v>
      </c>
      <c r="N65" s="10"/>
      <c r="O65" s="28">
        <v>184</v>
      </c>
      <c r="P65" s="28">
        <v>1.98</v>
      </c>
      <c r="Q65" s="46">
        <v>11371</v>
      </c>
      <c r="R65" s="23">
        <v>25208</v>
      </c>
      <c r="S65" s="29">
        <v>100</v>
      </c>
      <c r="T65" s="29">
        <v>25308</v>
      </c>
    </row>
    <row r="66" s="1" customFormat="1" ht="25" customHeight="1" spans="1:20">
      <c r="A66" s="9"/>
      <c r="B66" s="10">
        <v>219</v>
      </c>
      <c r="C66" s="11" t="s">
        <v>101</v>
      </c>
      <c r="D66" s="11" t="s">
        <v>235</v>
      </c>
      <c r="E66" s="11" t="s">
        <v>102</v>
      </c>
      <c r="F66" s="14">
        <v>67.6424827586207</v>
      </c>
      <c r="G66" s="15">
        <f t="shared" si="11"/>
        <v>6.94428376009919</v>
      </c>
      <c r="H66" s="14">
        <f t="shared" si="8"/>
        <v>74.5867665187199</v>
      </c>
      <c r="I66" s="26">
        <v>69.19</v>
      </c>
      <c r="J66" s="27" t="s">
        <v>22</v>
      </c>
      <c r="K66" s="10" t="s">
        <v>25</v>
      </c>
      <c r="L66" s="10" t="s">
        <v>26</v>
      </c>
      <c r="M66" s="10"/>
      <c r="N66" s="10">
        <v>101</v>
      </c>
      <c r="O66" s="30"/>
      <c r="P66" s="30"/>
      <c r="Q66" s="46">
        <v>13837</v>
      </c>
      <c r="R66" s="25"/>
      <c r="S66" s="31"/>
      <c r="T66" s="31"/>
    </row>
    <row r="67" s="1" customFormat="1" ht="25" customHeight="1" spans="1:20">
      <c r="A67" s="7">
        <v>35</v>
      </c>
      <c r="B67" s="10">
        <v>220</v>
      </c>
      <c r="C67" s="11" t="s">
        <v>103</v>
      </c>
      <c r="D67" s="11" t="s">
        <v>236</v>
      </c>
      <c r="E67" s="11" t="s">
        <v>104</v>
      </c>
      <c r="F67" s="12">
        <v>70.04</v>
      </c>
      <c r="G67" s="13">
        <v>7.99</v>
      </c>
      <c r="H67" s="13">
        <f t="shared" si="8"/>
        <v>78.03</v>
      </c>
      <c r="I67" s="26">
        <v>69.19</v>
      </c>
      <c r="J67" s="27" t="s">
        <v>22</v>
      </c>
      <c r="K67" s="10" t="s">
        <v>23</v>
      </c>
      <c r="L67" s="10" t="s">
        <v>24</v>
      </c>
      <c r="M67" s="10">
        <v>83</v>
      </c>
      <c r="N67" s="10"/>
      <c r="O67" s="28">
        <v>184</v>
      </c>
      <c r="P67" s="28">
        <v>1.98</v>
      </c>
      <c r="Q67" s="46">
        <v>11371</v>
      </c>
      <c r="R67" s="23">
        <v>25208</v>
      </c>
      <c r="S67" s="29">
        <v>100</v>
      </c>
      <c r="T67" s="29">
        <v>25308</v>
      </c>
    </row>
    <row r="68" s="1" customFormat="1" ht="25" customHeight="1" spans="1:20">
      <c r="A68" s="9"/>
      <c r="B68" s="10">
        <v>220</v>
      </c>
      <c r="C68" s="11" t="s">
        <v>103</v>
      </c>
      <c r="D68" s="11" t="s">
        <v>236</v>
      </c>
      <c r="E68" s="11" t="s">
        <v>104</v>
      </c>
      <c r="F68" s="14">
        <v>67.6424827586207</v>
      </c>
      <c r="G68" s="15">
        <f t="shared" ref="G68:G72" si="12">F68*513.66/5003.43</f>
        <v>6.94428376009919</v>
      </c>
      <c r="H68" s="14">
        <f t="shared" si="8"/>
        <v>74.5867665187199</v>
      </c>
      <c r="I68" s="26">
        <v>69.19</v>
      </c>
      <c r="J68" s="27" t="s">
        <v>22</v>
      </c>
      <c r="K68" s="10" t="s">
        <v>25</v>
      </c>
      <c r="L68" s="10" t="s">
        <v>26</v>
      </c>
      <c r="M68" s="10"/>
      <c r="N68" s="10">
        <v>101</v>
      </c>
      <c r="O68" s="30"/>
      <c r="P68" s="30"/>
      <c r="Q68" s="46">
        <v>13837</v>
      </c>
      <c r="R68" s="25"/>
      <c r="S68" s="31"/>
      <c r="T68" s="31"/>
    </row>
    <row r="69" s="1" customFormat="1" ht="25" customHeight="1" spans="1:20">
      <c r="A69" s="7">
        <v>36</v>
      </c>
      <c r="B69" s="10">
        <v>221</v>
      </c>
      <c r="C69" s="11" t="s">
        <v>105</v>
      </c>
      <c r="D69" s="11" t="s">
        <v>237</v>
      </c>
      <c r="E69" s="11" t="s">
        <v>106</v>
      </c>
      <c r="F69" s="17">
        <v>76.61</v>
      </c>
      <c r="G69" s="18">
        <v>8.74</v>
      </c>
      <c r="H69" s="18">
        <f t="shared" si="8"/>
        <v>85.35</v>
      </c>
      <c r="I69" s="26">
        <v>69.19</v>
      </c>
      <c r="J69" s="27" t="s">
        <v>208</v>
      </c>
      <c r="K69" s="10" t="s">
        <v>23</v>
      </c>
      <c r="L69" s="10" t="s">
        <v>24</v>
      </c>
      <c r="M69" s="10">
        <v>83</v>
      </c>
      <c r="N69" s="10"/>
      <c r="O69" s="28">
        <v>184</v>
      </c>
      <c r="P69" s="28">
        <v>1.98</v>
      </c>
      <c r="Q69" s="46">
        <v>11371</v>
      </c>
      <c r="R69" s="23">
        <v>25208</v>
      </c>
      <c r="S69" s="29">
        <v>100</v>
      </c>
      <c r="T69" s="29">
        <v>25308</v>
      </c>
    </row>
    <row r="70" s="1" customFormat="1" ht="25" customHeight="1" spans="1:20">
      <c r="A70" s="9"/>
      <c r="B70" s="10">
        <v>221</v>
      </c>
      <c r="C70" s="11" t="s">
        <v>105</v>
      </c>
      <c r="D70" s="11" t="s">
        <v>237</v>
      </c>
      <c r="E70" s="11" t="s">
        <v>106</v>
      </c>
      <c r="F70" s="14">
        <v>73.9839655172414</v>
      </c>
      <c r="G70" s="15">
        <f t="shared" si="12"/>
        <v>7.59531036260849</v>
      </c>
      <c r="H70" s="14">
        <f t="shared" si="8"/>
        <v>81.5792758798499</v>
      </c>
      <c r="I70" s="26">
        <v>69.19</v>
      </c>
      <c r="J70" s="27" t="s">
        <v>208</v>
      </c>
      <c r="K70" s="10" t="s">
        <v>25</v>
      </c>
      <c r="L70" s="10" t="s">
        <v>26</v>
      </c>
      <c r="M70" s="10"/>
      <c r="N70" s="10">
        <v>101</v>
      </c>
      <c r="O70" s="30"/>
      <c r="P70" s="30"/>
      <c r="Q70" s="46">
        <v>13837</v>
      </c>
      <c r="R70" s="25"/>
      <c r="S70" s="31"/>
      <c r="T70" s="31"/>
    </row>
    <row r="71" s="1" customFormat="1" ht="25" customHeight="1" spans="1:20">
      <c r="A71" s="7">
        <v>37</v>
      </c>
      <c r="B71" s="16">
        <v>222</v>
      </c>
      <c r="C71" s="11" t="s">
        <v>107</v>
      </c>
      <c r="D71" s="11" t="s">
        <v>238</v>
      </c>
      <c r="E71" s="11" t="s">
        <v>108</v>
      </c>
      <c r="F71" s="17">
        <v>87.55</v>
      </c>
      <c r="G71" s="18">
        <v>9.99</v>
      </c>
      <c r="H71" s="18">
        <f t="shared" si="8"/>
        <v>97.54</v>
      </c>
      <c r="I71" s="26">
        <v>69.19</v>
      </c>
      <c r="J71" s="27" t="s">
        <v>208</v>
      </c>
      <c r="K71" s="10" t="s">
        <v>23</v>
      </c>
      <c r="L71" s="10" t="s">
        <v>24</v>
      </c>
      <c r="M71" s="10">
        <v>83</v>
      </c>
      <c r="N71" s="10"/>
      <c r="O71" s="28">
        <v>184</v>
      </c>
      <c r="P71" s="28">
        <v>1.98</v>
      </c>
      <c r="Q71" s="46">
        <v>11371</v>
      </c>
      <c r="R71" s="23">
        <v>25208</v>
      </c>
      <c r="S71" s="29">
        <v>100</v>
      </c>
      <c r="T71" s="29">
        <v>25308</v>
      </c>
    </row>
    <row r="72" s="1" customFormat="1" ht="25" customHeight="1" spans="1:20">
      <c r="A72" s="9"/>
      <c r="B72" s="16">
        <v>222</v>
      </c>
      <c r="C72" s="11" t="s">
        <v>107</v>
      </c>
      <c r="D72" s="11" t="s">
        <v>238</v>
      </c>
      <c r="E72" s="11" t="s">
        <v>108</v>
      </c>
      <c r="F72" s="14">
        <v>84.5531034482759</v>
      </c>
      <c r="G72" s="15">
        <f t="shared" si="12"/>
        <v>8.68035470012399</v>
      </c>
      <c r="H72" s="14">
        <f t="shared" si="8"/>
        <v>93.2334581483999</v>
      </c>
      <c r="I72" s="26">
        <v>69.19</v>
      </c>
      <c r="J72" s="27" t="s">
        <v>208</v>
      </c>
      <c r="K72" s="10" t="s">
        <v>25</v>
      </c>
      <c r="L72" s="10" t="s">
        <v>26</v>
      </c>
      <c r="M72" s="10"/>
      <c r="N72" s="10">
        <v>101</v>
      </c>
      <c r="O72" s="30"/>
      <c r="P72" s="30"/>
      <c r="Q72" s="46">
        <v>13837</v>
      </c>
      <c r="R72" s="25"/>
      <c r="S72" s="31"/>
      <c r="T72" s="31"/>
    </row>
    <row r="73" s="1" customFormat="1" ht="25" customHeight="1" spans="1:20">
      <c r="A73" s="7">
        <v>38</v>
      </c>
      <c r="B73" s="10">
        <v>223</v>
      </c>
      <c r="C73" s="20" t="s">
        <v>109</v>
      </c>
      <c r="D73" s="20" t="s">
        <v>239</v>
      </c>
      <c r="E73" s="20" t="s">
        <v>110</v>
      </c>
      <c r="F73" s="12">
        <v>83.18</v>
      </c>
      <c r="G73" s="13">
        <v>9.49</v>
      </c>
      <c r="H73" s="13">
        <f t="shared" si="8"/>
        <v>92.67</v>
      </c>
      <c r="I73" s="26">
        <v>69.19</v>
      </c>
      <c r="J73" s="27" t="s">
        <v>51</v>
      </c>
      <c r="K73" s="10" t="s">
        <v>23</v>
      </c>
      <c r="L73" s="10" t="s">
        <v>24</v>
      </c>
      <c r="M73" s="10">
        <v>83</v>
      </c>
      <c r="N73" s="10"/>
      <c r="O73" s="28">
        <v>184</v>
      </c>
      <c r="P73" s="28">
        <v>1.98</v>
      </c>
      <c r="Q73" s="46">
        <v>11371</v>
      </c>
      <c r="R73" s="23">
        <v>25208</v>
      </c>
      <c r="S73" s="29">
        <v>100</v>
      </c>
      <c r="T73" s="29">
        <v>25308</v>
      </c>
    </row>
    <row r="74" s="1" customFormat="1" ht="25" customHeight="1" spans="1:20">
      <c r="A74" s="9"/>
      <c r="B74" s="10">
        <v>223</v>
      </c>
      <c r="C74" s="20" t="s">
        <v>109</v>
      </c>
      <c r="D74" s="20" t="s">
        <v>239</v>
      </c>
      <c r="E74" s="20" t="s">
        <v>110</v>
      </c>
      <c r="F74" s="14">
        <v>80.3254482758621</v>
      </c>
      <c r="G74" s="15">
        <f t="shared" ref="G74:G78" si="13">F74*513.66/5003.43</f>
        <v>8.24633696511779</v>
      </c>
      <c r="H74" s="14">
        <f t="shared" si="8"/>
        <v>88.5717852409799</v>
      </c>
      <c r="I74" s="26">
        <v>69.19</v>
      </c>
      <c r="J74" s="27" t="s">
        <v>51</v>
      </c>
      <c r="K74" s="10" t="s">
        <v>25</v>
      </c>
      <c r="L74" s="10" t="s">
        <v>26</v>
      </c>
      <c r="M74" s="10"/>
      <c r="N74" s="10">
        <v>101</v>
      </c>
      <c r="O74" s="30"/>
      <c r="P74" s="30"/>
      <c r="Q74" s="46">
        <v>13837</v>
      </c>
      <c r="R74" s="25"/>
      <c r="S74" s="31"/>
      <c r="T74" s="31"/>
    </row>
    <row r="75" s="1" customFormat="1" ht="25" customHeight="1" spans="1:20">
      <c r="A75" s="7">
        <v>39</v>
      </c>
      <c r="B75" s="10">
        <v>225</v>
      </c>
      <c r="C75" s="20" t="s">
        <v>111</v>
      </c>
      <c r="D75" s="20" t="s">
        <v>240</v>
      </c>
      <c r="E75" s="20" t="s">
        <v>112</v>
      </c>
      <c r="F75" s="12">
        <v>83.18</v>
      </c>
      <c r="G75" s="13">
        <v>9.49</v>
      </c>
      <c r="H75" s="13">
        <f t="shared" si="8"/>
        <v>92.67</v>
      </c>
      <c r="I75" s="26">
        <v>69.19</v>
      </c>
      <c r="J75" s="27" t="s">
        <v>22</v>
      </c>
      <c r="K75" s="10" t="s">
        <v>23</v>
      </c>
      <c r="L75" s="10" t="s">
        <v>24</v>
      </c>
      <c r="M75" s="10">
        <v>83</v>
      </c>
      <c r="N75" s="10"/>
      <c r="O75" s="28">
        <v>184</v>
      </c>
      <c r="P75" s="28">
        <v>1.98</v>
      </c>
      <c r="Q75" s="46">
        <v>11371</v>
      </c>
      <c r="R75" s="23">
        <v>25208</v>
      </c>
      <c r="S75" s="29">
        <v>100</v>
      </c>
      <c r="T75" s="29">
        <v>25308</v>
      </c>
    </row>
    <row r="76" s="1" customFormat="1" ht="25" customHeight="1" spans="1:20">
      <c r="A76" s="9"/>
      <c r="B76" s="10">
        <v>225</v>
      </c>
      <c r="C76" s="20" t="s">
        <v>111</v>
      </c>
      <c r="D76" s="20" t="s">
        <v>240</v>
      </c>
      <c r="E76" s="20" t="s">
        <v>112</v>
      </c>
      <c r="F76" s="14">
        <v>80.3254482758621</v>
      </c>
      <c r="G76" s="15">
        <f t="shared" si="13"/>
        <v>8.24633696511779</v>
      </c>
      <c r="H76" s="14">
        <f t="shared" si="8"/>
        <v>88.5717852409799</v>
      </c>
      <c r="I76" s="26">
        <v>69.19</v>
      </c>
      <c r="J76" s="27" t="s">
        <v>22</v>
      </c>
      <c r="K76" s="10" t="s">
        <v>25</v>
      </c>
      <c r="L76" s="10" t="s">
        <v>26</v>
      </c>
      <c r="M76" s="10"/>
      <c r="N76" s="10">
        <v>101</v>
      </c>
      <c r="O76" s="30"/>
      <c r="P76" s="30"/>
      <c r="Q76" s="46">
        <v>13837</v>
      </c>
      <c r="R76" s="25"/>
      <c r="S76" s="31"/>
      <c r="T76" s="31"/>
    </row>
    <row r="77" s="1" customFormat="1" ht="25" customHeight="1" spans="1:20">
      <c r="A77" s="7">
        <v>40</v>
      </c>
      <c r="B77" s="10">
        <v>226</v>
      </c>
      <c r="C77" s="20" t="s">
        <v>113</v>
      </c>
      <c r="D77" s="20" t="s">
        <v>241</v>
      </c>
      <c r="E77" s="20" t="s">
        <v>114</v>
      </c>
      <c r="F77" s="12">
        <v>74.42</v>
      </c>
      <c r="G77" s="12">
        <v>8.49</v>
      </c>
      <c r="H77" s="13">
        <v>82.91</v>
      </c>
      <c r="I77" s="26">
        <v>69.19</v>
      </c>
      <c r="J77" s="27" t="s">
        <v>115</v>
      </c>
      <c r="K77" s="10" t="s">
        <v>23</v>
      </c>
      <c r="L77" s="10" t="s">
        <v>24</v>
      </c>
      <c r="M77" s="10">
        <v>83</v>
      </c>
      <c r="N77" s="10"/>
      <c r="O77" s="28">
        <v>184</v>
      </c>
      <c r="P77" s="28">
        <v>1.98</v>
      </c>
      <c r="Q77" s="46">
        <v>11371</v>
      </c>
      <c r="R77" s="23">
        <v>25208</v>
      </c>
      <c r="S77" s="29">
        <v>100</v>
      </c>
      <c r="T77" s="29">
        <v>25308</v>
      </c>
    </row>
    <row r="78" s="1" customFormat="1" ht="25" customHeight="1" spans="1:20">
      <c r="A78" s="9"/>
      <c r="B78" s="10">
        <v>226</v>
      </c>
      <c r="C78" s="20" t="s">
        <v>113</v>
      </c>
      <c r="D78" s="20" t="s">
        <v>241</v>
      </c>
      <c r="E78" s="20" t="s">
        <v>114</v>
      </c>
      <c r="F78" s="14">
        <v>71.8701379310345</v>
      </c>
      <c r="G78" s="15">
        <f t="shared" si="13"/>
        <v>7.37830149510539</v>
      </c>
      <c r="H78" s="14">
        <f t="shared" ref="H78:H127" si="14">F78+G78</f>
        <v>79.2484394261399</v>
      </c>
      <c r="I78" s="26">
        <v>69.19</v>
      </c>
      <c r="J78" s="27" t="s">
        <v>115</v>
      </c>
      <c r="K78" s="10" t="s">
        <v>25</v>
      </c>
      <c r="L78" s="10" t="s">
        <v>26</v>
      </c>
      <c r="M78" s="10"/>
      <c r="N78" s="10">
        <v>101</v>
      </c>
      <c r="O78" s="30"/>
      <c r="P78" s="30"/>
      <c r="Q78" s="46">
        <v>13837</v>
      </c>
      <c r="R78" s="25"/>
      <c r="S78" s="31"/>
      <c r="T78" s="31"/>
    </row>
    <row r="79" s="1" customFormat="1" ht="25" customHeight="1" spans="1:20">
      <c r="A79" s="7">
        <v>41</v>
      </c>
      <c r="B79" s="10">
        <v>227</v>
      </c>
      <c r="C79" s="20" t="s">
        <v>116</v>
      </c>
      <c r="D79" s="20" t="s">
        <v>242</v>
      </c>
      <c r="E79" s="20" t="s">
        <v>117</v>
      </c>
      <c r="F79" s="12">
        <v>48.15</v>
      </c>
      <c r="G79" s="12">
        <v>5.49</v>
      </c>
      <c r="H79" s="13">
        <v>53.64</v>
      </c>
      <c r="I79" s="26">
        <v>53.64</v>
      </c>
      <c r="J79" s="27" t="s">
        <v>115</v>
      </c>
      <c r="K79" s="10" t="s">
        <v>23</v>
      </c>
      <c r="L79" s="10" t="s">
        <v>24</v>
      </c>
      <c r="M79" s="10">
        <v>83</v>
      </c>
      <c r="N79" s="10"/>
      <c r="O79" s="28">
        <v>184</v>
      </c>
      <c r="P79" s="28">
        <v>1.98</v>
      </c>
      <c r="Q79" s="46">
        <v>8815</v>
      </c>
      <c r="R79" s="23">
        <v>19070</v>
      </c>
      <c r="S79" s="29">
        <v>100</v>
      </c>
      <c r="T79" s="29">
        <v>19170</v>
      </c>
    </row>
    <row r="80" s="1" customFormat="1" ht="25" customHeight="1" spans="1:20">
      <c r="A80" s="9"/>
      <c r="B80" s="10">
        <v>227</v>
      </c>
      <c r="C80" s="20" t="s">
        <v>116</v>
      </c>
      <c r="D80" s="20" t="s">
        <v>242</v>
      </c>
      <c r="E80" s="20" t="s">
        <v>117</v>
      </c>
      <c r="F80" s="14">
        <v>46.5042068965517</v>
      </c>
      <c r="G80" s="15">
        <f t="shared" ref="G80:G85" si="15">F80*513.66/5003.43</f>
        <v>4.77419508506819</v>
      </c>
      <c r="H80" s="14">
        <f t="shared" si="14"/>
        <v>51.2784019816199</v>
      </c>
      <c r="I80" s="26">
        <v>51.28</v>
      </c>
      <c r="J80" s="27" t="s">
        <v>115</v>
      </c>
      <c r="K80" s="10" t="s">
        <v>25</v>
      </c>
      <c r="L80" s="10" t="s">
        <v>26</v>
      </c>
      <c r="M80" s="10"/>
      <c r="N80" s="10">
        <v>101</v>
      </c>
      <c r="O80" s="30"/>
      <c r="P80" s="30"/>
      <c r="Q80" s="46">
        <v>10255</v>
      </c>
      <c r="R80" s="25"/>
      <c r="S80" s="31"/>
      <c r="T80" s="31"/>
    </row>
    <row r="81" s="1" customFormat="1" ht="25" customHeight="1" spans="1:20">
      <c r="A81" s="7">
        <v>42</v>
      </c>
      <c r="B81" s="10">
        <v>228</v>
      </c>
      <c r="C81" s="20" t="s">
        <v>118</v>
      </c>
      <c r="D81" s="20" t="s">
        <v>243</v>
      </c>
      <c r="E81" s="20" t="s">
        <v>119</v>
      </c>
      <c r="F81" s="12">
        <v>48.15</v>
      </c>
      <c r="G81" s="13">
        <v>5.49</v>
      </c>
      <c r="H81" s="13">
        <f t="shared" si="14"/>
        <v>53.64</v>
      </c>
      <c r="I81" s="26">
        <v>53.64</v>
      </c>
      <c r="J81" s="27" t="s">
        <v>22</v>
      </c>
      <c r="K81" s="10" t="s">
        <v>23</v>
      </c>
      <c r="L81" s="10" t="s">
        <v>24</v>
      </c>
      <c r="M81" s="10">
        <v>83</v>
      </c>
      <c r="N81" s="10"/>
      <c r="O81" s="28">
        <v>184</v>
      </c>
      <c r="P81" s="28">
        <v>1.98</v>
      </c>
      <c r="Q81" s="46">
        <v>8815</v>
      </c>
      <c r="R81" s="23">
        <v>19070</v>
      </c>
      <c r="S81" s="29">
        <v>100</v>
      </c>
      <c r="T81" s="29">
        <v>19170</v>
      </c>
    </row>
    <row r="82" s="1" customFormat="1" ht="25" customHeight="1" spans="1:20">
      <c r="A82" s="9"/>
      <c r="B82" s="10">
        <v>228</v>
      </c>
      <c r="C82" s="20" t="s">
        <v>118</v>
      </c>
      <c r="D82" s="20" t="s">
        <v>243</v>
      </c>
      <c r="E82" s="20" t="s">
        <v>119</v>
      </c>
      <c r="F82" s="14">
        <v>46.5042068965517</v>
      </c>
      <c r="G82" s="15">
        <f t="shared" si="15"/>
        <v>4.77419508506819</v>
      </c>
      <c r="H82" s="14">
        <f t="shared" si="14"/>
        <v>51.2784019816199</v>
      </c>
      <c r="I82" s="26">
        <v>51.28</v>
      </c>
      <c r="J82" s="27" t="s">
        <v>22</v>
      </c>
      <c r="K82" s="10" t="s">
        <v>25</v>
      </c>
      <c r="L82" s="10" t="s">
        <v>26</v>
      </c>
      <c r="M82" s="10"/>
      <c r="N82" s="10">
        <v>101</v>
      </c>
      <c r="O82" s="30"/>
      <c r="P82" s="30"/>
      <c r="Q82" s="46">
        <v>10255</v>
      </c>
      <c r="R82" s="25"/>
      <c r="S82" s="31"/>
      <c r="T82" s="31"/>
    </row>
    <row r="83" s="1" customFormat="1" ht="25" customHeight="1" spans="1:20">
      <c r="A83" s="7">
        <v>43</v>
      </c>
      <c r="B83" s="16">
        <v>229</v>
      </c>
      <c r="C83" s="20" t="s">
        <v>120</v>
      </c>
      <c r="D83" s="20" t="s">
        <v>244</v>
      </c>
      <c r="E83" s="20" t="s">
        <v>121</v>
      </c>
      <c r="F83" s="17">
        <v>100.69</v>
      </c>
      <c r="G83" s="17">
        <v>11.49</v>
      </c>
      <c r="H83" s="17">
        <f t="shared" si="14"/>
        <v>112.18</v>
      </c>
      <c r="I83" s="26">
        <v>69.19</v>
      </c>
      <c r="J83" s="27" t="s">
        <v>77</v>
      </c>
      <c r="K83" s="10" t="s">
        <v>23</v>
      </c>
      <c r="L83" s="10" t="s">
        <v>24</v>
      </c>
      <c r="M83" s="10">
        <v>83</v>
      </c>
      <c r="N83" s="10"/>
      <c r="O83" s="28">
        <v>184</v>
      </c>
      <c r="P83" s="28">
        <v>1.98</v>
      </c>
      <c r="Q83" s="46">
        <v>11371</v>
      </c>
      <c r="R83" s="23">
        <v>25208</v>
      </c>
      <c r="S83" s="29">
        <v>100</v>
      </c>
      <c r="T83" s="29">
        <v>25308</v>
      </c>
    </row>
    <row r="84" s="1" customFormat="1" ht="25" customHeight="1" spans="1:20">
      <c r="A84" s="9"/>
      <c r="B84" s="16">
        <v>229</v>
      </c>
      <c r="C84" s="20" t="s">
        <v>120</v>
      </c>
      <c r="D84" s="20" t="s">
        <v>244</v>
      </c>
      <c r="E84" s="20" t="s">
        <v>121</v>
      </c>
      <c r="F84" s="14">
        <v>97.2360689655172</v>
      </c>
      <c r="G84" s="15">
        <f t="shared" si="15"/>
        <v>9.98240790514259</v>
      </c>
      <c r="H84" s="14">
        <f t="shared" si="14"/>
        <v>107.21847687066</v>
      </c>
      <c r="I84" s="26">
        <v>69.19</v>
      </c>
      <c r="J84" s="27" t="s">
        <v>77</v>
      </c>
      <c r="K84" s="10" t="s">
        <v>25</v>
      </c>
      <c r="L84" s="10" t="s">
        <v>26</v>
      </c>
      <c r="M84" s="10"/>
      <c r="N84" s="10">
        <v>101</v>
      </c>
      <c r="O84" s="30"/>
      <c r="P84" s="30"/>
      <c r="Q84" s="46">
        <v>13837</v>
      </c>
      <c r="R84" s="25"/>
      <c r="S84" s="31"/>
      <c r="T84" s="31"/>
    </row>
    <row r="85" s="3" customFormat="1" ht="25" customHeight="1" spans="1:20">
      <c r="A85" s="6">
        <v>44</v>
      </c>
      <c r="B85" s="34">
        <v>230</v>
      </c>
      <c r="C85" s="11" t="s">
        <v>122</v>
      </c>
      <c r="D85" s="11" t="s">
        <v>245</v>
      </c>
      <c r="E85" s="11" t="s">
        <v>123</v>
      </c>
      <c r="F85" s="14">
        <v>93.0084137931035</v>
      </c>
      <c r="G85" s="15">
        <f t="shared" si="15"/>
        <v>9.54839017013639</v>
      </c>
      <c r="H85" s="14">
        <f t="shared" si="14"/>
        <v>102.55680396324</v>
      </c>
      <c r="I85" s="26">
        <v>69.19</v>
      </c>
      <c r="J85" s="27" t="s">
        <v>32</v>
      </c>
      <c r="K85" s="27" t="s">
        <v>32</v>
      </c>
      <c r="L85" s="10" t="s">
        <v>26</v>
      </c>
      <c r="M85" s="10"/>
      <c r="N85" s="10">
        <v>11</v>
      </c>
      <c r="O85" s="42">
        <v>11</v>
      </c>
      <c r="P85" s="42">
        <v>1.98</v>
      </c>
      <c r="Q85" s="46">
        <v>1507</v>
      </c>
      <c r="R85" s="32">
        <v>1507</v>
      </c>
      <c r="S85" s="43">
        <v>0</v>
      </c>
      <c r="T85" s="43">
        <v>1507</v>
      </c>
    </row>
    <row r="86" s="3" customFormat="1" ht="25" customHeight="1" spans="1:16384">
      <c r="A86" s="7">
        <v>45</v>
      </c>
      <c r="B86" s="47">
        <v>231</v>
      </c>
      <c r="C86" s="20" t="s">
        <v>124</v>
      </c>
      <c r="D86" s="20" t="s">
        <v>246</v>
      </c>
      <c r="E86" s="20" t="s">
        <v>125</v>
      </c>
      <c r="F86" s="48">
        <v>83.18</v>
      </c>
      <c r="G86" s="49">
        <v>9.49</v>
      </c>
      <c r="H86" s="49">
        <f t="shared" si="14"/>
        <v>92.67</v>
      </c>
      <c r="I86" s="26">
        <v>69.19</v>
      </c>
      <c r="J86" s="27" t="s">
        <v>126</v>
      </c>
      <c r="K86" s="34" t="s">
        <v>23</v>
      </c>
      <c r="L86" s="34" t="s">
        <v>24</v>
      </c>
      <c r="M86" s="34">
        <v>83</v>
      </c>
      <c r="N86" s="10"/>
      <c r="O86" s="28">
        <v>164</v>
      </c>
      <c r="P86" s="28">
        <v>1.98</v>
      </c>
      <c r="Q86" s="46">
        <v>11371</v>
      </c>
      <c r="R86" s="23">
        <v>22468</v>
      </c>
      <c r="S86" s="29">
        <v>0</v>
      </c>
      <c r="T86" s="29">
        <v>22468</v>
      </c>
      <c r="XFD86" s="1"/>
    </row>
    <row r="87" s="3" customFormat="1" ht="25" customHeight="1" spans="1:16384">
      <c r="A87" s="9"/>
      <c r="B87" s="47">
        <v>231</v>
      </c>
      <c r="C87" s="20" t="s">
        <v>124</v>
      </c>
      <c r="D87" s="20" t="s">
        <v>246</v>
      </c>
      <c r="E87" s="20" t="s">
        <v>125</v>
      </c>
      <c r="F87" s="14">
        <v>80.3254482758621</v>
      </c>
      <c r="G87" s="15">
        <f t="shared" ref="G87:G91" si="16">F87*513.66/5003.43</f>
        <v>8.24633696511779</v>
      </c>
      <c r="H87" s="14">
        <f t="shared" si="14"/>
        <v>88.5717852409799</v>
      </c>
      <c r="I87" s="26">
        <v>69.19</v>
      </c>
      <c r="J87" s="27" t="s">
        <v>126</v>
      </c>
      <c r="K87" s="34" t="s">
        <v>25</v>
      </c>
      <c r="L87" s="34" t="s">
        <v>29</v>
      </c>
      <c r="M87" s="34"/>
      <c r="N87" s="10">
        <v>81</v>
      </c>
      <c r="O87" s="30"/>
      <c r="P87" s="30"/>
      <c r="Q87" s="46">
        <v>11097</v>
      </c>
      <c r="R87" s="25"/>
      <c r="S87" s="31"/>
      <c r="T87" s="31"/>
      <c r="XFD87" s="1"/>
    </row>
    <row r="88" s="2" customFormat="1" ht="25" customHeight="1" spans="1:16384">
      <c r="A88" s="6">
        <v>46</v>
      </c>
      <c r="B88" s="47">
        <v>231</v>
      </c>
      <c r="C88" s="11" t="s">
        <v>127</v>
      </c>
      <c r="D88" s="11" t="s">
        <v>247</v>
      </c>
      <c r="E88" s="11" t="s">
        <v>128</v>
      </c>
      <c r="F88" s="14">
        <v>80.3254482758621</v>
      </c>
      <c r="G88" s="15">
        <f t="shared" si="16"/>
        <v>8.24633696511779</v>
      </c>
      <c r="H88" s="14">
        <f t="shared" si="14"/>
        <v>88.5717852409799</v>
      </c>
      <c r="I88" s="26">
        <v>69.19</v>
      </c>
      <c r="J88" s="27" t="s">
        <v>32</v>
      </c>
      <c r="K88" s="27" t="s">
        <v>32</v>
      </c>
      <c r="L88" s="10" t="s">
        <v>26</v>
      </c>
      <c r="M88" s="34"/>
      <c r="N88" s="10">
        <v>11</v>
      </c>
      <c r="O88" s="42">
        <v>11</v>
      </c>
      <c r="P88" s="42">
        <v>1.98</v>
      </c>
      <c r="Q88" s="46">
        <v>1507</v>
      </c>
      <c r="R88" s="32">
        <v>1507</v>
      </c>
      <c r="S88" s="43">
        <v>0</v>
      </c>
      <c r="T88" s="43">
        <v>1507</v>
      </c>
      <c r="XFD88" s="1"/>
    </row>
    <row r="89" s="2" customFormat="1" ht="25" customHeight="1" spans="1:16384">
      <c r="A89" s="7">
        <v>47</v>
      </c>
      <c r="B89" s="34">
        <v>232</v>
      </c>
      <c r="C89" s="20" t="s">
        <v>129</v>
      </c>
      <c r="D89" s="20" t="s">
        <v>248</v>
      </c>
      <c r="E89" s="20" t="s">
        <v>130</v>
      </c>
      <c r="F89" s="39">
        <v>80.99</v>
      </c>
      <c r="G89" s="40">
        <v>9.24</v>
      </c>
      <c r="H89" s="40">
        <f t="shared" si="14"/>
        <v>90.23</v>
      </c>
      <c r="I89" s="26">
        <v>69.19</v>
      </c>
      <c r="J89" s="27" t="s">
        <v>22</v>
      </c>
      <c r="K89" s="34" t="s">
        <v>23</v>
      </c>
      <c r="L89" s="34" t="s">
        <v>24</v>
      </c>
      <c r="M89" s="34">
        <v>83</v>
      </c>
      <c r="N89" s="10"/>
      <c r="O89" s="28">
        <v>99</v>
      </c>
      <c r="P89" s="28">
        <v>1.98</v>
      </c>
      <c r="Q89" s="46">
        <v>11371</v>
      </c>
      <c r="R89" s="23">
        <v>13563</v>
      </c>
      <c r="S89" s="29">
        <v>0</v>
      </c>
      <c r="T89" s="29">
        <v>13563</v>
      </c>
      <c r="XFD89" s="1"/>
    </row>
    <row r="90" s="2" customFormat="1" ht="25" customHeight="1" spans="1:16384">
      <c r="A90" s="9"/>
      <c r="B90" s="34">
        <v>232</v>
      </c>
      <c r="C90" s="20" t="s">
        <v>129</v>
      </c>
      <c r="D90" s="20" t="s">
        <v>248</v>
      </c>
      <c r="E90" s="20" t="s">
        <v>130</v>
      </c>
      <c r="F90" s="14">
        <v>78.2116206896552</v>
      </c>
      <c r="G90" s="15">
        <f t="shared" si="16"/>
        <v>8.02932809761469</v>
      </c>
      <c r="H90" s="14">
        <f t="shared" si="14"/>
        <v>86.2409487872699</v>
      </c>
      <c r="I90" s="26">
        <v>69.19</v>
      </c>
      <c r="J90" s="27" t="s">
        <v>22</v>
      </c>
      <c r="K90" s="34" t="s">
        <v>25</v>
      </c>
      <c r="L90" s="34" t="s">
        <v>84</v>
      </c>
      <c r="M90" s="34"/>
      <c r="N90" s="10">
        <v>16</v>
      </c>
      <c r="O90" s="30"/>
      <c r="P90" s="30"/>
      <c r="Q90" s="46">
        <v>2192</v>
      </c>
      <c r="R90" s="25"/>
      <c r="S90" s="31"/>
      <c r="T90" s="31"/>
      <c r="XFD90" s="1"/>
    </row>
    <row r="91" s="2" customFormat="1" ht="25" customHeight="1" spans="1:16384">
      <c r="A91" s="6">
        <v>48</v>
      </c>
      <c r="B91" s="34">
        <v>232</v>
      </c>
      <c r="C91" s="11" t="s">
        <v>131</v>
      </c>
      <c r="D91" s="11" t="s">
        <v>249</v>
      </c>
      <c r="E91" s="11" t="s">
        <v>250</v>
      </c>
      <c r="F91" s="14">
        <v>78.2116206896552</v>
      </c>
      <c r="G91" s="15">
        <f t="shared" si="16"/>
        <v>8.02932809761469</v>
      </c>
      <c r="H91" s="14">
        <f t="shared" si="14"/>
        <v>86.2409487872699</v>
      </c>
      <c r="I91" s="26">
        <v>69.19</v>
      </c>
      <c r="J91" s="27" t="s">
        <v>32</v>
      </c>
      <c r="K91" s="27" t="s">
        <v>32</v>
      </c>
      <c r="L91" s="10" t="s">
        <v>26</v>
      </c>
      <c r="M91" s="34"/>
      <c r="N91" s="10">
        <v>11</v>
      </c>
      <c r="O91" s="42">
        <v>11</v>
      </c>
      <c r="P91" s="42">
        <v>1.98</v>
      </c>
      <c r="Q91" s="46">
        <v>1507</v>
      </c>
      <c r="R91" s="32">
        <v>1507</v>
      </c>
      <c r="S91" s="43">
        <v>0</v>
      </c>
      <c r="T91" s="43">
        <v>1507</v>
      </c>
      <c r="XFD91" s="1"/>
    </row>
    <row r="92" s="2" customFormat="1" ht="25" customHeight="1" spans="1:16384">
      <c r="A92" s="7">
        <v>49</v>
      </c>
      <c r="B92" s="34">
        <v>233</v>
      </c>
      <c r="C92" s="20" t="s">
        <v>133</v>
      </c>
      <c r="D92" s="20" t="s">
        <v>251</v>
      </c>
      <c r="E92" s="20" t="s">
        <v>134</v>
      </c>
      <c r="F92" s="39">
        <v>87.55</v>
      </c>
      <c r="G92" s="40">
        <v>9.99</v>
      </c>
      <c r="H92" s="40">
        <f t="shared" si="14"/>
        <v>97.54</v>
      </c>
      <c r="I92" s="26">
        <v>69.19</v>
      </c>
      <c r="J92" s="27" t="s">
        <v>22</v>
      </c>
      <c r="K92" s="34" t="s">
        <v>23</v>
      </c>
      <c r="L92" s="34" t="s">
        <v>24</v>
      </c>
      <c r="M92" s="34">
        <v>83</v>
      </c>
      <c r="N92" s="10"/>
      <c r="O92" s="28">
        <v>99</v>
      </c>
      <c r="P92" s="28">
        <v>1.98</v>
      </c>
      <c r="Q92" s="46">
        <v>11371</v>
      </c>
      <c r="R92" s="23">
        <v>13563</v>
      </c>
      <c r="S92" s="29">
        <v>0</v>
      </c>
      <c r="T92" s="29">
        <v>13563</v>
      </c>
      <c r="XFD92" s="1"/>
    </row>
    <row r="93" s="2" customFormat="1" ht="25" customHeight="1" spans="1:16384">
      <c r="A93" s="9"/>
      <c r="B93" s="34">
        <v>233</v>
      </c>
      <c r="C93" s="20" t="s">
        <v>133</v>
      </c>
      <c r="D93" s="20" t="s">
        <v>251</v>
      </c>
      <c r="E93" s="20" t="s">
        <v>134</v>
      </c>
      <c r="F93" s="14">
        <v>84.5531034482759</v>
      </c>
      <c r="G93" s="15">
        <f t="shared" ref="G93:G98" si="17">F93*513.66/5003.43</f>
        <v>8.68035470012399</v>
      </c>
      <c r="H93" s="14">
        <f t="shared" si="14"/>
        <v>93.2334581483999</v>
      </c>
      <c r="I93" s="26">
        <v>69.19</v>
      </c>
      <c r="J93" s="27" t="s">
        <v>22</v>
      </c>
      <c r="K93" s="34" t="s">
        <v>25</v>
      </c>
      <c r="L93" s="34" t="s">
        <v>84</v>
      </c>
      <c r="M93" s="34"/>
      <c r="N93" s="10">
        <v>16</v>
      </c>
      <c r="O93" s="30"/>
      <c r="P93" s="30"/>
      <c r="Q93" s="46">
        <v>2192</v>
      </c>
      <c r="R93" s="25"/>
      <c r="S93" s="31"/>
      <c r="T93" s="31"/>
      <c r="XFD93" s="1"/>
    </row>
    <row r="94" s="2" customFormat="1" ht="25" customHeight="1" spans="1:16384">
      <c r="A94" s="6">
        <v>50</v>
      </c>
      <c r="B94" s="34">
        <v>233</v>
      </c>
      <c r="C94" s="11" t="s">
        <v>135</v>
      </c>
      <c r="D94" s="11" t="s">
        <v>252</v>
      </c>
      <c r="E94" s="11" t="s">
        <v>136</v>
      </c>
      <c r="F94" s="14">
        <v>84.5531034482759</v>
      </c>
      <c r="G94" s="15">
        <f t="shared" si="17"/>
        <v>8.68035470012399</v>
      </c>
      <c r="H94" s="14">
        <f t="shared" si="14"/>
        <v>93.2334581483999</v>
      </c>
      <c r="I94" s="26">
        <v>69.19</v>
      </c>
      <c r="J94" s="27" t="s">
        <v>54</v>
      </c>
      <c r="K94" s="27" t="s">
        <v>54</v>
      </c>
      <c r="L94" s="10" t="s">
        <v>26</v>
      </c>
      <c r="M94" s="34"/>
      <c r="N94" s="10">
        <v>75</v>
      </c>
      <c r="O94" s="42">
        <v>75</v>
      </c>
      <c r="P94" s="42">
        <v>1.98</v>
      </c>
      <c r="Q94" s="46">
        <v>10275</v>
      </c>
      <c r="R94" s="32">
        <v>10275</v>
      </c>
      <c r="S94" s="43">
        <v>0</v>
      </c>
      <c r="T94" s="43">
        <v>10275</v>
      </c>
      <c r="XFD94" s="1"/>
    </row>
    <row r="95" s="2" customFormat="1" ht="25" customHeight="1" spans="1:20">
      <c r="A95" s="7">
        <v>51</v>
      </c>
      <c r="B95" s="10">
        <v>301</v>
      </c>
      <c r="C95" s="11" t="s">
        <v>137</v>
      </c>
      <c r="D95" s="11" t="s">
        <v>253</v>
      </c>
      <c r="E95" s="11" t="s">
        <v>138</v>
      </c>
      <c r="F95" s="14">
        <v>65.5286551724138</v>
      </c>
      <c r="G95" s="15">
        <f t="shared" si="17"/>
        <v>6.72727489259609</v>
      </c>
      <c r="H95" s="14">
        <f t="shared" si="14"/>
        <v>72.2559300650099</v>
      </c>
      <c r="I95" s="26">
        <v>69.19</v>
      </c>
      <c r="J95" s="27" t="s">
        <v>22</v>
      </c>
      <c r="K95" s="34" t="s">
        <v>23</v>
      </c>
      <c r="L95" s="34" t="s">
        <v>24</v>
      </c>
      <c r="M95" s="34">
        <v>83</v>
      </c>
      <c r="N95" s="10"/>
      <c r="O95" s="28">
        <v>184</v>
      </c>
      <c r="P95" s="28">
        <v>1.98</v>
      </c>
      <c r="Q95" s="46">
        <v>11371</v>
      </c>
      <c r="R95" s="23">
        <v>25208</v>
      </c>
      <c r="S95" s="29">
        <v>100</v>
      </c>
      <c r="T95" s="29">
        <v>25308</v>
      </c>
    </row>
    <row r="96" s="1" customFormat="1" ht="25" customHeight="1" spans="1:20">
      <c r="A96" s="9"/>
      <c r="B96" s="10">
        <v>301</v>
      </c>
      <c r="C96" s="11" t="s">
        <v>137</v>
      </c>
      <c r="D96" s="11" t="s">
        <v>253</v>
      </c>
      <c r="E96" s="11" t="s">
        <v>138</v>
      </c>
      <c r="F96" s="14">
        <v>65.5286551724138</v>
      </c>
      <c r="G96" s="15">
        <f t="shared" si="17"/>
        <v>6.72727489259609</v>
      </c>
      <c r="H96" s="14">
        <f t="shared" si="14"/>
        <v>72.2559300650099</v>
      </c>
      <c r="I96" s="26">
        <v>69.19</v>
      </c>
      <c r="J96" s="27" t="s">
        <v>22</v>
      </c>
      <c r="K96" s="10" t="s">
        <v>25</v>
      </c>
      <c r="L96" s="10" t="s">
        <v>26</v>
      </c>
      <c r="M96" s="10"/>
      <c r="N96" s="10">
        <v>101</v>
      </c>
      <c r="O96" s="30"/>
      <c r="P96" s="30"/>
      <c r="Q96" s="46">
        <v>13837</v>
      </c>
      <c r="R96" s="25"/>
      <c r="S96" s="31"/>
      <c r="T96" s="31"/>
    </row>
    <row r="97" s="1" customFormat="1" ht="25" customHeight="1" spans="1:20">
      <c r="A97" s="7">
        <v>52</v>
      </c>
      <c r="B97" s="16">
        <v>302</v>
      </c>
      <c r="C97" s="11" t="s">
        <v>139</v>
      </c>
      <c r="D97" s="11" t="s">
        <v>254</v>
      </c>
      <c r="E97" s="11" t="s">
        <v>140</v>
      </c>
      <c r="F97" s="14">
        <v>65.5286551724138</v>
      </c>
      <c r="G97" s="15">
        <f t="shared" si="17"/>
        <v>6.72727489259609</v>
      </c>
      <c r="H97" s="14">
        <f t="shared" si="14"/>
        <v>72.2559300650099</v>
      </c>
      <c r="I97" s="26">
        <v>69.19</v>
      </c>
      <c r="J97" s="27" t="s">
        <v>208</v>
      </c>
      <c r="K97" s="34" t="s">
        <v>23</v>
      </c>
      <c r="L97" s="34" t="s">
        <v>24</v>
      </c>
      <c r="M97" s="34">
        <v>83</v>
      </c>
      <c r="N97" s="10"/>
      <c r="O97" s="28">
        <v>184</v>
      </c>
      <c r="P97" s="28">
        <v>1.98</v>
      </c>
      <c r="Q97" s="46">
        <v>11371</v>
      </c>
      <c r="R97" s="23">
        <v>25208</v>
      </c>
      <c r="S97" s="29">
        <v>100</v>
      </c>
      <c r="T97" s="29">
        <v>25308</v>
      </c>
    </row>
    <row r="98" s="1" customFormat="1" ht="25" customHeight="1" spans="1:20">
      <c r="A98" s="9"/>
      <c r="B98" s="16">
        <v>302</v>
      </c>
      <c r="C98" s="11" t="s">
        <v>139</v>
      </c>
      <c r="D98" s="11" t="s">
        <v>254</v>
      </c>
      <c r="E98" s="11" t="s">
        <v>140</v>
      </c>
      <c r="F98" s="14">
        <v>65.5286551724138</v>
      </c>
      <c r="G98" s="15">
        <f t="shared" si="17"/>
        <v>6.72727489259609</v>
      </c>
      <c r="H98" s="14">
        <f t="shared" si="14"/>
        <v>72.2559300650099</v>
      </c>
      <c r="I98" s="26">
        <v>69.19</v>
      </c>
      <c r="J98" s="27" t="s">
        <v>208</v>
      </c>
      <c r="K98" s="10" t="s">
        <v>25</v>
      </c>
      <c r="L98" s="10" t="s">
        <v>26</v>
      </c>
      <c r="M98" s="10"/>
      <c r="N98" s="10">
        <v>101</v>
      </c>
      <c r="O98" s="30"/>
      <c r="P98" s="30"/>
      <c r="Q98" s="46">
        <v>13837</v>
      </c>
      <c r="R98" s="25"/>
      <c r="S98" s="31"/>
      <c r="T98" s="31"/>
    </row>
    <row r="99" s="1" customFormat="1" ht="25" customHeight="1" spans="1:20">
      <c r="A99" s="7">
        <v>53</v>
      </c>
      <c r="B99" s="34">
        <v>303</v>
      </c>
      <c r="C99" s="20" t="s">
        <v>141</v>
      </c>
      <c r="D99" s="20" t="s">
        <v>255</v>
      </c>
      <c r="E99" s="20" t="s">
        <v>142</v>
      </c>
      <c r="F99" s="39">
        <v>63.48</v>
      </c>
      <c r="G99" s="40">
        <v>7.24</v>
      </c>
      <c r="H99" s="40">
        <f t="shared" si="14"/>
        <v>70.72</v>
      </c>
      <c r="I99" s="26">
        <v>69.19</v>
      </c>
      <c r="J99" s="27" t="s">
        <v>22</v>
      </c>
      <c r="K99" s="34" t="s">
        <v>23</v>
      </c>
      <c r="L99" s="34" t="s">
        <v>24</v>
      </c>
      <c r="M99" s="34">
        <v>83</v>
      </c>
      <c r="N99" s="10"/>
      <c r="O99" s="28">
        <v>99</v>
      </c>
      <c r="P99" s="28">
        <v>1.98</v>
      </c>
      <c r="Q99" s="46">
        <v>11371</v>
      </c>
      <c r="R99" s="23">
        <v>13512</v>
      </c>
      <c r="S99" s="29">
        <v>0</v>
      </c>
      <c r="T99" s="29">
        <v>13512</v>
      </c>
    </row>
    <row r="100" s="1" customFormat="1" ht="25" customHeight="1" spans="1:20">
      <c r="A100" s="9"/>
      <c r="B100" s="34">
        <v>303</v>
      </c>
      <c r="C100" s="20" t="s">
        <v>141</v>
      </c>
      <c r="D100" s="20" t="s">
        <v>255</v>
      </c>
      <c r="E100" s="20" t="s">
        <v>142</v>
      </c>
      <c r="F100" s="14">
        <v>61.301</v>
      </c>
      <c r="G100" s="15">
        <f t="shared" ref="G100:G103" si="18">F100*513.66/5003.43</f>
        <v>6.29325715758989</v>
      </c>
      <c r="H100" s="14">
        <f t="shared" si="14"/>
        <v>67.5942571575899</v>
      </c>
      <c r="I100" s="26">
        <v>67.59</v>
      </c>
      <c r="J100" s="27" t="s">
        <v>22</v>
      </c>
      <c r="K100" s="34" t="s">
        <v>25</v>
      </c>
      <c r="L100" s="34" t="s">
        <v>84</v>
      </c>
      <c r="M100" s="34"/>
      <c r="N100" s="10">
        <v>16</v>
      </c>
      <c r="O100" s="30"/>
      <c r="P100" s="30"/>
      <c r="Q100" s="46">
        <v>2141</v>
      </c>
      <c r="R100" s="25"/>
      <c r="S100" s="31"/>
      <c r="T100" s="31"/>
    </row>
    <row r="101" s="3" customFormat="1" ht="25" customHeight="1" spans="1:16384">
      <c r="A101" s="6">
        <v>54</v>
      </c>
      <c r="B101" s="34">
        <v>303</v>
      </c>
      <c r="C101" s="11" t="s">
        <v>143</v>
      </c>
      <c r="D101" s="11" t="s">
        <v>256</v>
      </c>
      <c r="E101" s="11" t="s">
        <v>144</v>
      </c>
      <c r="F101" s="14">
        <v>61.301</v>
      </c>
      <c r="G101" s="15">
        <f t="shared" si="18"/>
        <v>6.29325715758989</v>
      </c>
      <c r="H101" s="14">
        <f t="shared" si="14"/>
        <v>67.5942571575899</v>
      </c>
      <c r="I101" s="26">
        <v>67.59</v>
      </c>
      <c r="J101" s="27" t="s">
        <v>54</v>
      </c>
      <c r="K101" s="27" t="s">
        <v>54</v>
      </c>
      <c r="L101" s="10" t="s">
        <v>26</v>
      </c>
      <c r="M101" s="34"/>
      <c r="N101" s="10">
        <v>75</v>
      </c>
      <c r="O101" s="42">
        <v>75</v>
      </c>
      <c r="P101" s="42">
        <v>1.98</v>
      </c>
      <c r="Q101" s="46">
        <v>10037</v>
      </c>
      <c r="R101" s="32">
        <v>10037</v>
      </c>
      <c r="S101" s="43">
        <v>0</v>
      </c>
      <c r="T101" s="43">
        <v>10037</v>
      </c>
      <c r="XFD101" s="1"/>
    </row>
    <row r="102" s="3" customFormat="1" ht="25" customHeight="1" spans="1:20">
      <c r="A102" s="7">
        <v>55</v>
      </c>
      <c r="B102" s="10">
        <v>305</v>
      </c>
      <c r="C102" s="11" t="s">
        <v>145</v>
      </c>
      <c r="D102" s="11" t="s">
        <v>257</v>
      </c>
      <c r="E102" s="11" t="s">
        <v>146</v>
      </c>
      <c r="F102" s="12">
        <v>65.67</v>
      </c>
      <c r="G102" s="13">
        <v>7.49</v>
      </c>
      <c r="H102" s="13">
        <f t="shared" si="14"/>
        <v>73.16</v>
      </c>
      <c r="I102" s="26">
        <v>69.19</v>
      </c>
      <c r="J102" s="27" t="s">
        <v>22</v>
      </c>
      <c r="K102" s="10" t="s">
        <v>23</v>
      </c>
      <c r="L102" s="10" t="s">
        <v>24</v>
      </c>
      <c r="M102" s="10">
        <v>83</v>
      </c>
      <c r="N102" s="10"/>
      <c r="O102" s="28">
        <v>184</v>
      </c>
      <c r="P102" s="28">
        <v>1.98</v>
      </c>
      <c r="Q102" s="46">
        <v>11371</v>
      </c>
      <c r="R102" s="23">
        <v>25208</v>
      </c>
      <c r="S102" s="29">
        <v>100</v>
      </c>
      <c r="T102" s="29">
        <v>25308</v>
      </c>
    </row>
    <row r="103" s="1" customFormat="1" ht="25" customHeight="1" spans="1:20">
      <c r="A103" s="9"/>
      <c r="B103" s="10">
        <v>305</v>
      </c>
      <c r="C103" s="11" t="s">
        <v>145</v>
      </c>
      <c r="D103" s="11" t="s">
        <v>257</v>
      </c>
      <c r="E103" s="11" t="s">
        <v>146</v>
      </c>
      <c r="F103" s="14">
        <v>63.4148275862069</v>
      </c>
      <c r="G103" s="15">
        <f t="shared" si="18"/>
        <v>6.51026602509299</v>
      </c>
      <c r="H103" s="14">
        <f t="shared" si="14"/>
        <v>69.9250936112999</v>
      </c>
      <c r="I103" s="26">
        <v>69.19</v>
      </c>
      <c r="J103" s="27" t="s">
        <v>22</v>
      </c>
      <c r="K103" s="10" t="s">
        <v>25</v>
      </c>
      <c r="L103" s="10" t="s">
        <v>26</v>
      </c>
      <c r="M103" s="10"/>
      <c r="N103" s="10">
        <v>101</v>
      </c>
      <c r="O103" s="30"/>
      <c r="P103" s="30"/>
      <c r="Q103" s="46">
        <v>13837</v>
      </c>
      <c r="R103" s="25"/>
      <c r="S103" s="31"/>
      <c r="T103" s="31"/>
    </row>
    <row r="104" s="1" customFormat="1" ht="25" customHeight="1" spans="1:20">
      <c r="A104" s="7">
        <v>56</v>
      </c>
      <c r="B104" s="47">
        <v>306</v>
      </c>
      <c r="C104" s="20" t="s">
        <v>147</v>
      </c>
      <c r="D104" s="20" t="s">
        <v>258</v>
      </c>
      <c r="E104" s="20" t="s">
        <v>148</v>
      </c>
      <c r="F104" s="48">
        <v>73.23</v>
      </c>
      <c r="G104" s="48">
        <v>9.24</v>
      </c>
      <c r="H104" s="48">
        <f t="shared" si="14"/>
        <v>82.47</v>
      </c>
      <c r="I104" s="26">
        <v>69.19</v>
      </c>
      <c r="J104" s="27" t="s">
        <v>126</v>
      </c>
      <c r="K104" s="34" t="s">
        <v>23</v>
      </c>
      <c r="L104" s="34" t="s">
        <v>24</v>
      </c>
      <c r="M104" s="34">
        <v>83</v>
      </c>
      <c r="N104" s="10"/>
      <c r="O104" s="28">
        <v>99</v>
      </c>
      <c r="P104" s="28">
        <v>1.98</v>
      </c>
      <c r="Q104" s="46">
        <v>11371</v>
      </c>
      <c r="R104" s="23">
        <v>13563</v>
      </c>
      <c r="S104" s="29">
        <v>0</v>
      </c>
      <c r="T104" s="29">
        <v>13563</v>
      </c>
    </row>
    <row r="105" s="1" customFormat="1" ht="25" customHeight="1" spans="1:20">
      <c r="A105" s="9"/>
      <c r="B105" s="47">
        <v>306</v>
      </c>
      <c r="C105" s="20" t="s">
        <v>147</v>
      </c>
      <c r="D105" s="20" t="s">
        <v>258</v>
      </c>
      <c r="E105" s="20" t="s">
        <v>148</v>
      </c>
      <c r="F105" s="14">
        <v>69.7563103448276</v>
      </c>
      <c r="G105" s="15">
        <f t="shared" ref="G105:G109" si="19">F105*513.66/5003.43</f>
        <v>7.16129262760229</v>
      </c>
      <c r="H105" s="14">
        <f t="shared" si="14"/>
        <v>76.9176029724299</v>
      </c>
      <c r="I105" s="26">
        <v>69.19</v>
      </c>
      <c r="J105" s="27" t="s">
        <v>126</v>
      </c>
      <c r="K105" s="34" t="s">
        <v>25</v>
      </c>
      <c r="L105" s="34" t="s">
        <v>84</v>
      </c>
      <c r="M105" s="34"/>
      <c r="N105" s="10">
        <v>16</v>
      </c>
      <c r="O105" s="30"/>
      <c r="P105" s="30"/>
      <c r="Q105" s="46">
        <v>2192</v>
      </c>
      <c r="R105" s="25"/>
      <c r="S105" s="31"/>
      <c r="T105" s="31"/>
    </row>
    <row r="106" s="2" customFormat="1" ht="25" customHeight="1" spans="1:16384">
      <c r="A106" s="6">
        <v>57</v>
      </c>
      <c r="B106" s="47">
        <v>306</v>
      </c>
      <c r="C106" s="11" t="s">
        <v>149</v>
      </c>
      <c r="D106" s="11" t="s">
        <v>259</v>
      </c>
      <c r="E106" s="11" t="s">
        <v>150</v>
      </c>
      <c r="F106" s="14">
        <v>69.7563103448276</v>
      </c>
      <c r="G106" s="15">
        <f t="shared" si="19"/>
        <v>7.16129262760229</v>
      </c>
      <c r="H106" s="14">
        <f t="shared" si="14"/>
        <v>76.9176029724299</v>
      </c>
      <c r="I106" s="26">
        <v>69.19</v>
      </c>
      <c r="J106" s="27" t="s">
        <v>54</v>
      </c>
      <c r="K106" s="27" t="s">
        <v>54</v>
      </c>
      <c r="L106" s="10" t="s">
        <v>26</v>
      </c>
      <c r="M106" s="34"/>
      <c r="N106" s="10">
        <v>75</v>
      </c>
      <c r="O106" s="42">
        <v>75</v>
      </c>
      <c r="P106" s="42">
        <v>1.98</v>
      </c>
      <c r="Q106" s="46">
        <v>10275</v>
      </c>
      <c r="R106" s="32">
        <v>10275</v>
      </c>
      <c r="S106" s="43">
        <v>0</v>
      </c>
      <c r="T106" s="43">
        <v>10275</v>
      </c>
      <c r="XFD106" s="1"/>
    </row>
    <row r="107" s="2" customFormat="1" ht="25" customHeight="1" spans="1:16384">
      <c r="A107" s="7">
        <v>58</v>
      </c>
      <c r="B107" s="34">
        <v>307</v>
      </c>
      <c r="C107" s="20" t="s">
        <v>151</v>
      </c>
      <c r="D107" s="20" t="s">
        <v>260</v>
      </c>
      <c r="E107" s="20" t="s">
        <v>152</v>
      </c>
      <c r="F107" s="39">
        <v>63.48</v>
      </c>
      <c r="G107" s="40">
        <v>7.24</v>
      </c>
      <c r="H107" s="40">
        <f t="shared" si="14"/>
        <v>70.72</v>
      </c>
      <c r="I107" s="26">
        <v>69.19</v>
      </c>
      <c r="J107" s="27" t="s">
        <v>22</v>
      </c>
      <c r="K107" s="34" t="s">
        <v>23</v>
      </c>
      <c r="L107" s="34" t="s">
        <v>24</v>
      </c>
      <c r="M107" s="34">
        <v>83</v>
      </c>
      <c r="N107" s="10"/>
      <c r="O107" s="28">
        <v>164</v>
      </c>
      <c r="P107" s="28">
        <v>1.98</v>
      </c>
      <c r="Q107" s="46">
        <v>11371</v>
      </c>
      <c r="R107" s="23">
        <v>22211</v>
      </c>
      <c r="S107" s="29">
        <v>0</v>
      </c>
      <c r="T107" s="29">
        <v>22211</v>
      </c>
      <c r="XFD107" s="1"/>
    </row>
    <row r="108" s="2" customFormat="1" ht="25" customHeight="1" spans="1:16384">
      <c r="A108" s="9"/>
      <c r="B108" s="34">
        <v>307</v>
      </c>
      <c r="C108" s="20" t="s">
        <v>151</v>
      </c>
      <c r="D108" s="20" t="s">
        <v>260</v>
      </c>
      <c r="E108" s="20" t="s">
        <v>152</v>
      </c>
      <c r="F108" s="14">
        <v>61.301</v>
      </c>
      <c r="G108" s="15">
        <f t="shared" si="19"/>
        <v>6.29325715758989</v>
      </c>
      <c r="H108" s="14">
        <f t="shared" si="14"/>
        <v>67.5942571575899</v>
      </c>
      <c r="I108" s="26">
        <v>67.59</v>
      </c>
      <c r="J108" s="27" t="s">
        <v>22</v>
      </c>
      <c r="K108" s="34" t="s">
        <v>25</v>
      </c>
      <c r="L108" s="34" t="s">
        <v>29</v>
      </c>
      <c r="M108" s="34"/>
      <c r="N108" s="10">
        <v>81</v>
      </c>
      <c r="O108" s="30"/>
      <c r="P108" s="30"/>
      <c r="Q108" s="46">
        <v>10840</v>
      </c>
      <c r="R108" s="25"/>
      <c r="S108" s="31"/>
      <c r="T108" s="31"/>
      <c r="XFD108" s="1"/>
    </row>
    <row r="109" s="2" customFormat="1" ht="25" customHeight="1" spans="1:16384">
      <c r="A109" s="6">
        <v>59</v>
      </c>
      <c r="B109" s="34">
        <v>307</v>
      </c>
      <c r="C109" s="11" t="s">
        <v>153</v>
      </c>
      <c r="D109" s="11" t="s">
        <v>261</v>
      </c>
      <c r="E109" s="11" t="s">
        <v>154</v>
      </c>
      <c r="F109" s="14">
        <v>61.301</v>
      </c>
      <c r="G109" s="15">
        <f t="shared" si="19"/>
        <v>6.29325715758989</v>
      </c>
      <c r="H109" s="14">
        <f t="shared" si="14"/>
        <v>67.5942571575899</v>
      </c>
      <c r="I109" s="26">
        <v>67.59</v>
      </c>
      <c r="J109" s="27" t="s">
        <v>32</v>
      </c>
      <c r="K109" s="27" t="s">
        <v>32</v>
      </c>
      <c r="L109" s="10" t="s">
        <v>26</v>
      </c>
      <c r="M109" s="34"/>
      <c r="N109" s="10">
        <v>11</v>
      </c>
      <c r="O109" s="42">
        <v>11</v>
      </c>
      <c r="P109" s="42">
        <v>1.98</v>
      </c>
      <c r="Q109" s="46">
        <v>1472</v>
      </c>
      <c r="R109" s="32">
        <v>1472</v>
      </c>
      <c r="S109" s="43">
        <v>0</v>
      </c>
      <c r="T109" s="43">
        <v>1472</v>
      </c>
      <c r="XFD109" s="1"/>
    </row>
    <row r="110" s="2" customFormat="1" ht="25" customHeight="1" spans="1:16384">
      <c r="A110" s="7">
        <v>60</v>
      </c>
      <c r="B110" s="47">
        <v>308</v>
      </c>
      <c r="C110" s="20" t="s">
        <v>155</v>
      </c>
      <c r="D110" s="20" t="s">
        <v>262</v>
      </c>
      <c r="E110" s="20" t="s">
        <v>156</v>
      </c>
      <c r="F110" s="48">
        <v>67.85</v>
      </c>
      <c r="G110" s="48">
        <v>7.74</v>
      </c>
      <c r="H110" s="48">
        <f t="shared" si="14"/>
        <v>75.59</v>
      </c>
      <c r="I110" s="26">
        <v>69.19</v>
      </c>
      <c r="J110" s="27" t="s">
        <v>77</v>
      </c>
      <c r="K110" s="34" t="s">
        <v>23</v>
      </c>
      <c r="L110" s="34" t="s">
        <v>24</v>
      </c>
      <c r="M110" s="34">
        <v>83</v>
      </c>
      <c r="N110" s="10"/>
      <c r="O110" s="28">
        <v>99</v>
      </c>
      <c r="P110" s="28">
        <v>1.98</v>
      </c>
      <c r="Q110" s="46">
        <v>11371</v>
      </c>
      <c r="R110" s="23">
        <v>13563</v>
      </c>
      <c r="S110" s="29">
        <v>0</v>
      </c>
      <c r="T110" s="29">
        <v>13563</v>
      </c>
      <c r="XFD110" s="1"/>
    </row>
    <row r="111" s="2" customFormat="1" ht="25" customHeight="1" spans="1:16384">
      <c r="A111" s="9"/>
      <c r="B111" s="47">
        <v>308</v>
      </c>
      <c r="C111" s="20" t="s">
        <v>155</v>
      </c>
      <c r="D111" s="20" t="s">
        <v>262</v>
      </c>
      <c r="E111" s="20" t="s">
        <v>156</v>
      </c>
      <c r="F111" s="14">
        <v>65.5286551724138</v>
      </c>
      <c r="G111" s="15">
        <f t="shared" ref="G111:G114" si="20">F111*513.66/5003.43</f>
        <v>6.72727489259609</v>
      </c>
      <c r="H111" s="14">
        <f t="shared" si="14"/>
        <v>72.2559300650099</v>
      </c>
      <c r="I111" s="26">
        <v>69.19</v>
      </c>
      <c r="J111" s="27" t="s">
        <v>77</v>
      </c>
      <c r="K111" s="34" t="s">
        <v>25</v>
      </c>
      <c r="L111" s="34" t="s">
        <v>84</v>
      </c>
      <c r="M111" s="34"/>
      <c r="N111" s="10">
        <v>16</v>
      </c>
      <c r="O111" s="30"/>
      <c r="P111" s="30"/>
      <c r="Q111" s="46">
        <v>2192</v>
      </c>
      <c r="R111" s="25"/>
      <c r="S111" s="31"/>
      <c r="T111" s="31"/>
      <c r="XFD111" s="1"/>
    </row>
    <row r="112" s="2" customFormat="1" ht="25" customHeight="1" spans="1:16384">
      <c r="A112" s="6">
        <v>61</v>
      </c>
      <c r="B112" s="47">
        <v>308</v>
      </c>
      <c r="C112" s="11" t="s">
        <v>157</v>
      </c>
      <c r="D112" s="11" t="s">
        <v>263</v>
      </c>
      <c r="E112" s="11" t="s">
        <v>158</v>
      </c>
      <c r="F112" s="14">
        <v>65.5286551724138</v>
      </c>
      <c r="G112" s="15">
        <f t="shared" si="20"/>
        <v>6.72727489259609</v>
      </c>
      <c r="H112" s="14">
        <f t="shared" si="14"/>
        <v>72.2559300650099</v>
      </c>
      <c r="I112" s="26">
        <v>69.19</v>
      </c>
      <c r="J112" s="27" t="s">
        <v>54</v>
      </c>
      <c r="K112" s="27" t="s">
        <v>54</v>
      </c>
      <c r="L112" s="10" t="s">
        <v>26</v>
      </c>
      <c r="M112" s="34"/>
      <c r="N112" s="10">
        <v>75</v>
      </c>
      <c r="O112" s="42">
        <v>75</v>
      </c>
      <c r="P112" s="42">
        <v>1.98</v>
      </c>
      <c r="Q112" s="46">
        <v>10275</v>
      </c>
      <c r="R112" s="32">
        <v>10275</v>
      </c>
      <c r="S112" s="43">
        <v>0</v>
      </c>
      <c r="T112" s="43">
        <v>10275</v>
      </c>
      <c r="XFD112" s="1"/>
    </row>
    <row r="113" s="2" customFormat="1" ht="25" customHeight="1" spans="1:20">
      <c r="A113" s="7">
        <v>62</v>
      </c>
      <c r="B113" s="16">
        <v>309</v>
      </c>
      <c r="C113" s="11" t="s">
        <v>159</v>
      </c>
      <c r="D113" s="11" t="s">
        <v>264</v>
      </c>
      <c r="E113" s="11" t="s">
        <v>265</v>
      </c>
      <c r="F113" s="14">
        <v>65.5286551724138</v>
      </c>
      <c r="G113" s="15">
        <f t="shared" si="20"/>
        <v>6.72727489259609</v>
      </c>
      <c r="H113" s="14">
        <f t="shared" si="14"/>
        <v>72.2559300650099</v>
      </c>
      <c r="I113" s="26">
        <v>69.19</v>
      </c>
      <c r="J113" s="35" t="s">
        <v>208</v>
      </c>
      <c r="K113" s="34" t="s">
        <v>23</v>
      </c>
      <c r="L113" s="34" t="s">
        <v>24</v>
      </c>
      <c r="M113" s="34">
        <v>83</v>
      </c>
      <c r="N113" s="10"/>
      <c r="O113" s="28">
        <v>184</v>
      </c>
      <c r="P113" s="28">
        <v>1.98</v>
      </c>
      <c r="Q113" s="46">
        <v>11371</v>
      </c>
      <c r="R113" s="23">
        <v>25208</v>
      </c>
      <c r="S113" s="29">
        <v>100</v>
      </c>
      <c r="T113" s="29">
        <v>25308</v>
      </c>
    </row>
    <row r="114" s="1" customFormat="1" ht="25" customHeight="1" spans="1:20">
      <c r="A114" s="9"/>
      <c r="B114" s="16">
        <v>309</v>
      </c>
      <c r="C114" s="11" t="s">
        <v>159</v>
      </c>
      <c r="D114" s="11" t="s">
        <v>264</v>
      </c>
      <c r="E114" s="11" t="s">
        <v>265</v>
      </c>
      <c r="F114" s="14">
        <v>65.5286551724138</v>
      </c>
      <c r="G114" s="15">
        <f t="shared" si="20"/>
        <v>6.72727489259609</v>
      </c>
      <c r="H114" s="14">
        <f t="shared" si="14"/>
        <v>72.2559300650099</v>
      </c>
      <c r="I114" s="26">
        <v>69.19</v>
      </c>
      <c r="J114" s="35" t="s">
        <v>208</v>
      </c>
      <c r="K114" s="10" t="s">
        <v>25</v>
      </c>
      <c r="L114" s="10" t="s">
        <v>26</v>
      </c>
      <c r="M114" s="10"/>
      <c r="N114" s="10">
        <v>101</v>
      </c>
      <c r="O114" s="30"/>
      <c r="P114" s="30"/>
      <c r="Q114" s="46">
        <v>13837</v>
      </c>
      <c r="R114" s="25"/>
      <c r="S114" s="31"/>
      <c r="T114" s="31"/>
    </row>
    <row r="115" s="1" customFormat="1" ht="25" customHeight="1" spans="1:20">
      <c r="A115" s="7">
        <v>63</v>
      </c>
      <c r="B115" s="34">
        <v>310</v>
      </c>
      <c r="C115" s="20" t="s">
        <v>161</v>
      </c>
      <c r="D115" s="20" t="s">
        <v>266</v>
      </c>
      <c r="E115" s="20" t="s">
        <v>162</v>
      </c>
      <c r="F115" s="39">
        <v>63.48</v>
      </c>
      <c r="G115" s="40">
        <v>7.24</v>
      </c>
      <c r="H115" s="40">
        <f t="shared" si="14"/>
        <v>70.72</v>
      </c>
      <c r="I115" s="26">
        <v>69.19</v>
      </c>
      <c r="J115" s="27" t="s">
        <v>22</v>
      </c>
      <c r="K115" s="34" t="s">
        <v>23</v>
      </c>
      <c r="L115" s="34" t="s">
        <v>24</v>
      </c>
      <c r="M115" s="34">
        <v>83</v>
      </c>
      <c r="N115" s="10"/>
      <c r="O115" s="28">
        <v>99</v>
      </c>
      <c r="P115" s="28">
        <v>1.98</v>
      </c>
      <c r="Q115" s="46">
        <v>11371</v>
      </c>
      <c r="R115" s="23">
        <v>13512</v>
      </c>
      <c r="S115" s="29">
        <v>0</v>
      </c>
      <c r="T115" s="29">
        <v>13512</v>
      </c>
    </row>
    <row r="116" s="1" customFormat="1" ht="25" customHeight="1" spans="1:20">
      <c r="A116" s="9"/>
      <c r="B116" s="34">
        <v>310</v>
      </c>
      <c r="C116" s="20" t="s">
        <v>161</v>
      </c>
      <c r="D116" s="20" t="s">
        <v>266</v>
      </c>
      <c r="E116" s="20" t="s">
        <v>162</v>
      </c>
      <c r="F116" s="14">
        <v>61.301</v>
      </c>
      <c r="G116" s="15">
        <f t="shared" ref="G116:G119" si="21">F116*513.66/5003.43</f>
        <v>6.29325715758989</v>
      </c>
      <c r="H116" s="14">
        <f t="shared" si="14"/>
        <v>67.5942571575899</v>
      </c>
      <c r="I116" s="26">
        <v>67.59</v>
      </c>
      <c r="J116" s="27" t="s">
        <v>22</v>
      </c>
      <c r="K116" s="34" t="s">
        <v>25</v>
      </c>
      <c r="L116" s="34" t="s">
        <v>84</v>
      </c>
      <c r="M116" s="34"/>
      <c r="N116" s="10">
        <v>16</v>
      </c>
      <c r="O116" s="30"/>
      <c r="P116" s="30"/>
      <c r="Q116" s="46">
        <v>2141</v>
      </c>
      <c r="R116" s="25"/>
      <c r="S116" s="31"/>
      <c r="T116" s="31"/>
    </row>
    <row r="117" s="2" customFormat="1" ht="30" customHeight="1" spans="1:16384">
      <c r="A117" s="6">
        <v>64</v>
      </c>
      <c r="B117" s="34">
        <v>310</v>
      </c>
      <c r="C117" s="11" t="s">
        <v>163</v>
      </c>
      <c r="D117" s="11" t="s">
        <v>267</v>
      </c>
      <c r="E117" s="11" t="s">
        <v>164</v>
      </c>
      <c r="F117" s="14">
        <v>61.301</v>
      </c>
      <c r="G117" s="15">
        <f t="shared" si="21"/>
        <v>6.29325715758989</v>
      </c>
      <c r="H117" s="14">
        <f t="shared" si="14"/>
        <v>67.5942571575899</v>
      </c>
      <c r="I117" s="26">
        <v>67.59</v>
      </c>
      <c r="J117" s="27" t="s">
        <v>54</v>
      </c>
      <c r="K117" s="27" t="s">
        <v>54</v>
      </c>
      <c r="L117" s="10" t="s">
        <v>26</v>
      </c>
      <c r="M117" s="34"/>
      <c r="N117" s="10">
        <v>75</v>
      </c>
      <c r="O117" s="42">
        <v>75</v>
      </c>
      <c r="P117" s="42">
        <v>1.98</v>
      </c>
      <c r="Q117" s="46">
        <v>10037</v>
      </c>
      <c r="R117" s="32">
        <v>10037</v>
      </c>
      <c r="S117" s="43">
        <v>0</v>
      </c>
      <c r="T117" s="43">
        <v>10037</v>
      </c>
      <c r="XFD117" s="1"/>
    </row>
    <row r="118" s="2" customFormat="1" ht="25" customHeight="1" spans="1:20">
      <c r="A118" s="7">
        <v>65</v>
      </c>
      <c r="B118" s="10">
        <v>311</v>
      </c>
      <c r="C118" s="11" t="s">
        <v>165</v>
      </c>
      <c r="D118" s="11" t="s">
        <v>268</v>
      </c>
      <c r="E118" s="11" t="s">
        <v>166</v>
      </c>
      <c r="F118" s="10">
        <v>63.48</v>
      </c>
      <c r="G118" s="10">
        <v>7.24</v>
      </c>
      <c r="H118" s="13">
        <f t="shared" si="14"/>
        <v>70.72</v>
      </c>
      <c r="I118" s="26">
        <v>69.19</v>
      </c>
      <c r="J118" s="35" t="s">
        <v>115</v>
      </c>
      <c r="K118" s="10" t="s">
        <v>23</v>
      </c>
      <c r="L118" s="10" t="s">
        <v>24</v>
      </c>
      <c r="M118" s="10">
        <v>83</v>
      </c>
      <c r="N118" s="10"/>
      <c r="O118" s="28">
        <v>184</v>
      </c>
      <c r="P118" s="28">
        <v>1.98</v>
      </c>
      <c r="Q118" s="46">
        <v>11371</v>
      </c>
      <c r="R118" s="23">
        <v>24888</v>
      </c>
      <c r="S118" s="29">
        <v>100</v>
      </c>
      <c r="T118" s="29">
        <v>24988</v>
      </c>
    </row>
    <row r="119" s="1" customFormat="1" ht="25" customHeight="1" spans="1:20">
      <c r="A119" s="9"/>
      <c r="B119" s="10">
        <v>311</v>
      </c>
      <c r="C119" s="11" t="s">
        <v>165</v>
      </c>
      <c r="D119" s="11" t="s">
        <v>268</v>
      </c>
      <c r="E119" s="11" t="s">
        <v>166</v>
      </c>
      <c r="F119" s="14">
        <v>61.301</v>
      </c>
      <c r="G119" s="15">
        <f t="shared" si="21"/>
        <v>6.29325715758989</v>
      </c>
      <c r="H119" s="14">
        <f t="shared" si="14"/>
        <v>67.5942571575899</v>
      </c>
      <c r="I119" s="26">
        <v>67.59</v>
      </c>
      <c r="J119" s="35" t="s">
        <v>115</v>
      </c>
      <c r="K119" s="10" t="s">
        <v>25</v>
      </c>
      <c r="L119" s="10" t="s">
        <v>26</v>
      </c>
      <c r="M119" s="10"/>
      <c r="N119" s="10">
        <v>101</v>
      </c>
      <c r="O119" s="30"/>
      <c r="P119" s="30"/>
      <c r="Q119" s="46">
        <v>13517</v>
      </c>
      <c r="R119" s="25"/>
      <c r="S119" s="31"/>
      <c r="T119" s="31"/>
    </row>
    <row r="120" s="1" customFormat="1" ht="25" customHeight="1" spans="1:20">
      <c r="A120" s="7">
        <v>66</v>
      </c>
      <c r="B120" s="16">
        <v>312</v>
      </c>
      <c r="C120" s="11" t="s">
        <v>167</v>
      </c>
      <c r="D120" s="11" t="s">
        <v>269</v>
      </c>
      <c r="E120" s="11" t="s">
        <v>168</v>
      </c>
      <c r="F120" s="17">
        <v>67.85</v>
      </c>
      <c r="G120" s="17">
        <v>7.74</v>
      </c>
      <c r="H120" s="17">
        <f t="shared" si="14"/>
        <v>75.59</v>
      </c>
      <c r="I120" s="26">
        <v>69.19</v>
      </c>
      <c r="J120" s="35" t="s">
        <v>126</v>
      </c>
      <c r="K120" s="10" t="s">
        <v>23</v>
      </c>
      <c r="L120" s="10" t="s">
        <v>24</v>
      </c>
      <c r="M120" s="10">
        <v>83</v>
      </c>
      <c r="N120" s="10"/>
      <c r="O120" s="28">
        <v>184</v>
      </c>
      <c r="P120" s="28">
        <v>1.98</v>
      </c>
      <c r="Q120" s="46">
        <v>11371</v>
      </c>
      <c r="R120" s="23">
        <v>25208</v>
      </c>
      <c r="S120" s="29">
        <v>100</v>
      </c>
      <c r="T120" s="29">
        <v>25308</v>
      </c>
    </row>
    <row r="121" s="1" customFormat="1" ht="25" customHeight="1" spans="1:20">
      <c r="A121" s="9"/>
      <c r="B121" s="16">
        <v>312</v>
      </c>
      <c r="C121" s="11" t="s">
        <v>167</v>
      </c>
      <c r="D121" s="11" t="s">
        <v>269</v>
      </c>
      <c r="E121" s="11" t="s">
        <v>168</v>
      </c>
      <c r="F121" s="14">
        <v>65.5286551724138</v>
      </c>
      <c r="G121" s="15">
        <f t="shared" ref="G121:G125" si="22">F121*513.66/5003.43</f>
        <v>6.72727489259609</v>
      </c>
      <c r="H121" s="14">
        <f t="shared" si="14"/>
        <v>72.2559300650099</v>
      </c>
      <c r="I121" s="26">
        <v>69.19</v>
      </c>
      <c r="J121" s="35" t="s">
        <v>126</v>
      </c>
      <c r="K121" s="10" t="s">
        <v>25</v>
      </c>
      <c r="L121" s="10" t="s">
        <v>26</v>
      </c>
      <c r="M121" s="10"/>
      <c r="N121" s="10">
        <v>101</v>
      </c>
      <c r="O121" s="30"/>
      <c r="P121" s="30"/>
      <c r="Q121" s="46">
        <v>13837</v>
      </c>
      <c r="R121" s="25"/>
      <c r="S121" s="31"/>
      <c r="T121" s="31"/>
    </row>
    <row r="122" s="1" customFormat="1" ht="25" customHeight="1" spans="1:20">
      <c r="A122" s="7">
        <v>67</v>
      </c>
      <c r="B122" s="16">
        <v>313</v>
      </c>
      <c r="C122" s="11" t="s">
        <v>169</v>
      </c>
      <c r="D122" s="11" t="s">
        <v>270</v>
      </c>
      <c r="E122" s="11" t="s">
        <v>170</v>
      </c>
      <c r="F122" s="17">
        <v>67.85</v>
      </c>
      <c r="G122" s="17">
        <v>7.74</v>
      </c>
      <c r="H122" s="17">
        <f t="shared" si="14"/>
        <v>75.59</v>
      </c>
      <c r="I122" s="26">
        <v>69.19</v>
      </c>
      <c r="J122" s="35" t="s">
        <v>77</v>
      </c>
      <c r="K122" s="10" t="s">
        <v>23</v>
      </c>
      <c r="L122" s="10" t="s">
        <v>24</v>
      </c>
      <c r="M122" s="10">
        <v>83</v>
      </c>
      <c r="N122" s="10"/>
      <c r="O122" s="28">
        <v>184</v>
      </c>
      <c r="P122" s="28">
        <v>1.98</v>
      </c>
      <c r="Q122" s="46">
        <v>11371</v>
      </c>
      <c r="R122" s="23">
        <v>25208</v>
      </c>
      <c r="S122" s="29">
        <v>100</v>
      </c>
      <c r="T122" s="29">
        <v>25308</v>
      </c>
    </row>
    <row r="123" s="1" customFormat="1" ht="25" customHeight="1" spans="1:20">
      <c r="A123" s="9"/>
      <c r="B123" s="16">
        <v>313</v>
      </c>
      <c r="C123" s="11" t="s">
        <v>169</v>
      </c>
      <c r="D123" s="11" t="s">
        <v>270</v>
      </c>
      <c r="E123" s="11" t="s">
        <v>170</v>
      </c>
      <c r="F123" s="14">
        <v>65.5286551724138</v>
      </c>
      <c r="G123" s="15">
        <f t="shared" si="22"/>
        <v>6.72727489259609</v>
      </c>
      <c r="H123" s="14">
        <f t="shared" si="14"/>
        <v>72.2559300650099</v>
      </c>
      <c r="I123" s="26">
        <v>69.19</v>
      </c>
      <c r="J123" s="35" t="s">
        <v>77</v>
      </c>
      <c r="K123" s="10" t="s">
        <v>25</v>
      </c>
      <c r="L123" s="10" t="s">
        <v>26</v>
      </c>
      <c r="M123" s="10"/>
      <c r="N123" s="10">
        <v>101</v>
      </c>
      <c r="O123" s="30"/>
      <c r="P123" s="30"/>
      <c r="Q123" s="46">
        <v>13837</v>
      </c>
      <c r="R123" s="25"/>
      <c r="S123" s="31"/>
      <c r="T123" s="31"/>
    </row>
    <row r="124" s="1" customFormat="1" ht="25" customHeight="1" spans="1:20">
      <c r="A124" s="6">
        <v>68</v>
      </c>
      <c r="B124" s="34">
        <v>315</v>
      </c>
      <c r="C124" s="20" t="s">
        <v>171</v>
      </c>
      <c r="D124" s="20" t="s">
        <v>271</v>
      </c>
      <c r="E124" s="20" t="s">
        <v>172</v>
      </c>
      <c r="F124" s="39">
        <v>56.91</v>
      </c>
      <c r="G124" s="40">
        <v>6.49</v>
      </c>
      <c r="H124" s="40">
        <f t="shared" si="14"/>
        <v>63.4</v>
      </c>
      <c r="I124" s="26">
        <v>63.4</v>
      </c>
      <c r="J124" s="27" t="s">
        <v>22</v>
      </c>
      <c r="K124" s="34" t="s">
        <v>23</v>
      </c>
      <c r="L124" s="34" t="s">
        <v>173</v>
      </c>
      <c r="M124" s="34">
        <v>71</v>
      </c>
      <c r="N124" s="10"/>
      <c r="O124" s="42">
        <v>71</v>
      </c>
      <c r="P124" s="42">
        <v>1.98</v>
      </c>
      <c r="Q124" s="46">
        <v>8913</v>
      </c>
      <c r="R124" s="32">
        <v>8913</v>
      </c>
      <c r="S124" s="43">
        <v>0</v>
      </c>
      <c r="T124" s="43">
        <v>8913</v>
      </c>
    </row>
    <row r="125" s="2" customFormat="1" ht="25" customHeight="1" spans="1:20">
      <c r="A125" s="6">
        <v>69</v>
      </c>
      <c r="B125" s="34">
        <v>315</v>
      </c>
      <c r="C125" s="11" t="s">
        <v>174</v>
      </c>
      <c r="D125" s="11" t="s">
        <v>272</v>
      </c>
      <c r="E125" s="11" t="s">
        <v>175</v>
      </c>
      <c r="F125" s="14">
        <v>54.9595172413793</v>
      </c>
      <c r="G125" s="15">
        <f t="shared" si="22"/>
        <v>5.64223055508059</v>
      </c>
      <c r="H125" s="14">
        <f t="shared" si="14"/>
        <v>60.6017477964599</v>
      </c>
      <c r="I125" s="26">
        <v>60.6</v>
      </c>
      <c r="J125" s="27" t="s">
        <v>54</v>
      </c>
      <c r="K125" s="27" t="s">
        <v>54</v>
      </c>
      <c r="L125" s="10" t="s">
        <v>26</v>
      </c>
      <c r="M125" s="34"/>
      <c r="N125" s="10">
        <v>75</v>
      </c>
      <c r="O125" s="42">
        <v>75</v>
      </c>
      <c r="P125" s="42">
        <v>1.98</v>
      </c>
      <c r="Q125" s="46">
        <v>8999</v>
      </c>
      <c r="R125" s="32">
        <v>8999</v>
      </c>
      <c r="S125" s="43">
        <v>0</v>
      </c>
      <c r="T125" s="43">
        <v>8999</v>
      </c>
    </row>
    <row r="126" s="3" customFormat="1" ht="25" customHeight="1" spans="1:20">
      <c r="A126" s="6">
        <v>70</v>
      </c>
      <c r="B126" s="34">
        <v>316</v>
      </c>
      <c r="C126" s="11" t="s">
        <v>178</v>
      </c>
      <c r="D126" s="11" t="s">
        <v>273</v>
      </c>
      <c r="E126" s="11" t="s">
        <v>179</v>
      </c>
      <c r="F126" s="14">
        <v>80.3254482758621</v>
      </c>
      <c r="G126" s="15">
        <f t="shared" ref="G126:G129" si="23">F126*513.66/5003.43</f>
        <v>8.24633696511779</v>
      </c>
      <c r="H126" s="14">
        <f t="shared" si="14"/>
        <v>88.5717852409799</v>
      </c>
      <c r="I126" s="26">
        <v>69.19</v>
      </c>
      <c r="J126" s="27" t="s">
        <v>54</v>
      </c>
      <c r="K126" s="27" t="s">
        <v>54</v>
      </c>
      <c r="L126" s="10" t="s">
        <v>26</v>
      </c>
      <c r="M126" s="34"/>
      <c r="N126" s="10">
        <v>75</v>
      </c>
      <c r="O126" s="42">
        <v>75</v>
      </c>
      <c r="P126" s="42">
        <v>1.98</v>
      </c>
      <c r="Q126" s="46">
        <v>10275</v>
      </c>
      <c r="R126" s="32">
        <v>10275</v>
      </c>
      <c r="S126" s="43">
        <v>0</v>
      </c>
      <c r="T126" s="43">
        <v>10275</v>
      </c>
    </row>
    <row r="127" s="3" customFormat="1" ht="25" customHeight="1" spans="1:16384">
      <c r="A127" s="7">
        <v>71</v>
      </c>
      <c r="B127" s="34">
        <v>317</v>
      </c>
      <c r="C127" s="20" t="s">
        <v>180</v>
      </c>
      <c r="D127" s="20" t="s">
        <v>274</v>
      </c>
      <c r="E127" s="20" t="s">
        <v>181</v>
      </c>
      <c r="F127" s="34">
        <v>83.18</v>
      </c>
      <c r="G127" s="34">
        <v>9.49</v>
      </c>
      <c r="H127" s="40">
        <v>92.67</v>
      </c>
      <c r="I127" s="26">
        <v>69.19</v>
      </c>
      <c r="J127" s="27" t="s">
        <v>115</v>
      </c>
      <c r="K127" s="34" t="s">
        <v>23</v>
      </c>
      <c r="L127" s="34" t="s">
        <v>24</v>
      </c>
      <c r="M127" s="34">
        <v>83</v>
      </c>
      <c r="N127" s="10"/>
      <c r="O127" s="28">
        <v>99</v>
      </c>
      <c r="P127" s="28">
        <v>1.98</v>
      </c>
      <c r="Q127" s="46">
        <v>11371</v>
      </c>
      <c r="R127" s="23">
        <v>13563</v>
      </c>
      <c r="S127" s="29">
        <v>0</v>
      </c>
      <c r="T127" s="29">
        <v>13563</v>
      </c>
      <c r="XFD127" s="1"/>
    </row>
    <row r="128" s="3" customFormat="1" ht="25" customHeight="1" spans="1:16384">
      <c r="A128" s="9"/>
      <c r="B128" s="34">
        <v>317</v>
      </c>
      <c r="C128" s="20" t="s">
        <v>180</v>
      </c>
      <c r="D128" s="20" t="s">
        <v>274</v>
      </c>
      <c r="E128" s="20" t="s">
        <v>181</v>
      </c>
      <c r="F128" s="14">
        <v>80.3254482758621</v>
      </c>
      <c r="G128" s="15">
        <f t="shared" si="23"/>
        <v>8.24633696511779</v>
      </c>
      <c r="H128" s="14">
        <f t="shared" ref="H128:H143" si="24">F128+G128</f>
        <v>88.5717852409799</v>
      </c>
      <c r="I128" s="26">
        <v>69.19</v>
      </c>
      <c r="J128" s="27" t="s">
        <v>115</v>
      </c>
      <c r="K128" s="27" t="s">
        <v>25</v>
      </c>
      <c r="L128" s="10" t="s">
        <v>84</v>
      </c>
      <c r="M128" s="34"/>
      <c r="N128" s="10">
        <v>16</v>
      </c>
      <c r="O128" s="30"/>
      <c r="P128" s="30"/>
      <c r="Q128" s="46">
        <v>2192</v>
      </c>
      <c r="R128" s="25"/>
      <c r="S128" s="31"/>
      <c r="T128" s="31"/>
      <c r="XFD128" s="1"/>
    </row>
    <row r="129" s="2" customFormat="1" ht="25" customHeight="1" spans="1:16384">
      <c r="A129" s="6">
        <v>72</v>
      </c>
      <c r="B129" s="34">
        <v>317</v>
      </c>
      <c r="C129" s="11" t="s">
        <v>182</v>
      </c>
      <c r="D129" s="11" t="s">
        <v>275</v>
      </c>
      <c r="E129" s="11" t="s">
        <v>183</v>
      </c>
      <c r="F129" s="14">
        <v>80.3254482758621</v>
      </c>
      <c r="G129" s="15">
        <f t="shared" si="23"/>
        <v>8.24633696511779</v>
      </c>
      <c r="H129" s="14">
        <f t="shared" si="24"/>
        <v>88.5717852409799</v>
      </c>
      <c r="I129" s="26">
        <v>69.19</v>
      </c>
      <c r="J129" s="27" t="s">
        <v>32</v>
      </c>
      <c r="K129" s="27" t="s">
        <v>32</v>
      </c>
      <c r="L129" s="10" t="s">
        <v>26</v>
      </c>
      <c r="M129" s="34"/>
      <c r="N129" s="10">
        <v>11</v>
      </c>
      <c r="O129" s="42">
        <v>11</v>
      </c>
      <c r="P129" s="42">
        <v>1.98</v>
      </c>
      <c r="Q129" s="46">
        <v>1507</v>
      </c>
      <c r="R129" s="32">
        <v>1507</v>
      </c>
      <c r="S129" s="43">
        <v>0</v>
      </c>
      <c r="T129" s="43">
        <v>1507</v>
      </c>
      <c r="XFD129" s="1"/>
    </row>
    <row r="130" s="2" customFormat="1" ht="25" customHeight="1" spans="1:20">
      <c r="A130" s="7">
        <v>73</v>
      </c>
      <c r="B130" s="10">
        <v>318</v>
      </c>
      <c r="C130" s="33" t="s">
        <v>184</v>
      </c>
      <c r="D130" s="33" t="s">
        <v>276</v>
      </c>
      <c r="E130" s="11" t="s">
        <v>185</v>
      </c>
      <c r="F130" s="12">
        <v>83.18</v>
      </c>
      <c r="G130" s="13">
        <v>9.49</v>
      </c>
      <c r="H130" s="13">
        <f t="shared" si="24"/>
        <v>92.67</v>
      </c>
      <c r="I130" s="26">
        <v>69.19</v>
      </c>
      <c r="J130" s="35" t="s">
        <v>186</v>
      </c>
      <c r="K130" s="10" t="s">
        <v>23</v>
      </c>
      <c r="L130" s="10" t="s">
        <v>24</v>
      </c>
      <c r="M130" s="10">
        <v>83</v>
      </c>
      <c r="N130" s="10"/>
      <c r="O130" s="28">
        <v>184</v>
      </c>
      <c r="P130" s="28">
        <v>1.98</v>
      </c>
      <c r="Q130" s="46">
        <v>11371</v>
      </c>
      <c r="R130" s="23">
        <v>25208</v>
      </c>
      <c r="S130" s="29">
        <v>100</v>
      </c>
      <c r="T130" s="29">
        <v>25308</v>
      </c>
    </row>
    <row r="131" s="1" customFormat="1" ht="25" customHeight="1" spans="1:20">
      <c r="A131" s="9"/>
      <c r="B131" s="10">
        <v>318</v>
      </c>
      <c r="C131" s="33" t="s">
        <v>184</v>
      </c>
      <c r="D131" s="33" t="s">
        <v>276</v>
      </c>
      <c r="E131" s="11" t="s">
        <v>185</v>
      </c>
      <c r="F131" s="14">
        <v>80.3254482758621</v>
      </c>
      <c r="G131" s="15">
        <f t="shared" ref="G131:G135" si="25">F131*513.66/5003.43</f>
        <v>8.24633696511779</v>
      </c>
      <c r="H131" s="14">
        <f t="shared" si="24"/>
        <v>88.5717852409799</v>
      </c>
      <c r="I131" s="26">
        <v>69.19</v>
      </c>
      <c r="J131" s="35" t="s">
        <v>186</v>
      </c>
      <c r="K131" s="10" t="s">
        <v>25</v>
      </c>
      <c r="L131" s="10" t="s">
        <v>26</v>
      </c>
      <c r="M131" s="10"/>
      <c r="N131" s="10">
        <v>101</v>
      </c>
      <c r="O131" s="30"/>
      <c r="P131" s="30"/>
      <c r="Q131" s="46">
        <v>13837</v>
      </c>
      <c r="R131" s="25"/>
      <c r="S131" s="31"/>
      <c r="T131" s="31"/>
    </row>
    <row r="132" s="1" customFormat="1" ht="25" customHeight="1" spans="1:20">
      <c r="A132" s="7">
        <v>74</v>
      </c>
      <c r="B132" s="10">
        <v>319</v>
      </c>
      <c r="C132" s="11" t="s">
        <v>187</v>
      </c>
      <c r="D132" s="11" t="s">
        <v>277</v>
      </c>
      <c r="E132" s="11" t="s">
        <v>188</v>
      </c>
      <c r="F132" s="12">
        <v>83.18</v>
      </c>
      <c r="G132" s="13">
        <v>9.49</v>
      </c>
      <c r="H132" s="13">
        <f t="shared" si="24"/>
        <v>92.67</v>
      </c>
      <c r="I132" s="26">
        <v>69.19</v>
      </c>
      <c r="J132" s="35" t="s">
        <v>51</v>
      </c>
      <c r="K132" s="10" t="s">
        <v>23</v>
      </c>
      <c r="L132" s="10" t="s">
        <v>24</v>
      </c>
      <c r="M132" s="10">
        <v>83</v>
      </c>
      <c r="N132" s="10"/>
      <c r="O132" s="28">
        <v>184</v>
      </c>
      <c r="P132" s="28">
        <v>1.98</v>
      </c>
      <c r="Q132" s="46">
        <v>11371</v>
      </c>
      <c r="R132" s="23">
        <v>25208</v>
      </c>
      <c r="S132" s="29">
        <v>100</v>
      </c>
      <c r="T132" s="29">
        <v>25308</v>
      </c>
    </row>
    <row r="133" s="1" customFormat="1" ht="25" customHeight="1" spans="1:20">
      <c r="A133" s="9"/>
      <c r="B133" s="10">
        <v>319</v>
      </c>
      <c r="C133" s="11" t="s">
        <v>187</v>
      </c>
      <c r="D133" s="11" t="s">
        <v>277</v>
      </c>
      <c r="E133" s="11" t="s">
        <v>188</v>
      </c>
      <c r="F133" s="14">
        <v>80.3254482758621</v>
      </c>
      <c r="G133" s="15">
        <f t="shared" si="25"/>
        <v>8.24633696511779</v>
      </c>
      <c r="H133" s="14">
        <f t="shared" si="24"/>
        <v>88.5717852409799</v>
      </c>
      <c r="I133" s="26">
        <v>69.19</v>
      </c>
      <c r="J133" s="35" t="s">
        <v>51</v>
      </c>
      <c r="K133" s="10" t="s">
        <v>25</v>
      </c>
      <c r="L133" s="10" t="s">
        <v>26</v>
      </c>
      <c r="M133" s="10"/>
      <c r="N133" s="10">
        <v>101</v>
      </c>
      <c r="O133" s="30"/>
      <c r="P133" s="30"/>
      <c r="Q133" s="46">
        <v>13837</v>
      </c>
      <c r="R133" s="25"/>
      <c r="S133" s="31"/>
      <c r="T133" s="31"/>
    </row>
    <row r="134" s="1" customFormat="1" ht="25" customHeight="1" spans="1:20">
      <c r="A134" s="7">
        <v>75</v>
      </c>
      <c r="B134" s="16">
        <v>320</v>
      </c>
      <c r="C134" s="11" t="s">
        <v>189</v>
      </c>
      <c r="D134" s="11" t="s">
        <v>278</v>
      </c>
      <c r="E134" s="11" t="s">
        <v>190</v>
      </c>
      <c r="F134" s="17">
        <v>83.18</v>
      </c>
      <c r="G134" s="17">
        <v>9.49</v>
      </c>
      <c r="H134" s="17">
        <f t="shared" si="24"/>
        <v>92.67</v>
      </c>
      <c r="I134" s="26">
        <v>69.19</v>
      </c>
      <c r="J134" s="35" t="s">
        <v>77</v>
      </c>
      <c r="K134" s="10" t="s">
        <v>23</v>
      </c>
      <c r="L134" s="10" t="s">
        <v>24</v>
      </c>
      <c r="M134" s="10">
        <v>83</v>
      </c>
      <c r="N134" s="10"/>
      <c r="O134" s="28">
        <v>184</v>
      </c>
      <c r="P134" s="28">
        <v>1.98</v>
      </c>
      <c r="Q134" s="46">
        <v>11371</v>
      </c>
      <c r="R134" s="23">
        <v>25208</v>
      </c>
      <c r="S134" s="29">
        <v>100</v>
      </c>
      <c r="T134" s="29">
        <v>25308</v>
      </c>
    </row>
    <row r="135" s="1" customFormat="1" ht="25" customHeight="1" spans="1:20">
      <c r="A135" s="9"/>
      <c r="B135" s="16">
        <v>320</v>
      </c>
      <c r="C135" s="11" t="s">
        <v>189</v>
      </c>
      <c r="D135" s="11" t="s">
        <v>278</v>
      </c>
      <c r="E135" s="11" t="s">
        <v>190</v>
      </c>
      <c r="F135" s="14">
        <v>80.3254482758621</v>
      </c>
      <c r="G135" s="15">
        <f t="shared" si="25"/>
        <v>8.24633696511779</v>
      </c>
      <c r="H135" s="14">
        <f t="shared" si="24"/>
        <v>88.5717852409799</v>
      </c>
      <c r="I135" s="26">
        <v>69.19</v>
      </c>
      <c r="J135" s="35" t="s">
        <v>77</v>
      </c>
      <c r="K135" s="10" t="s">
        <v>25</v>
      </c>
      <c r="L135" s="10" t="s">
        <v>26</v>
      </c>
      <c r="M135" s="10"/>
      <c r="N135" s="10">
        <v>101</v>
      </c>
      <c r="O135" s="30"/>
      <c r="P135" s="30"/>
      <c r="Q135" s="46">
        <v>13837</v>
      </c>
      <c r="R135" s="25"/>
      <c r="S135" s="31"/>
      <c r="T135" s="31"/>
    </row>
    <row r="136" s="1" customFormat="1" ht="25" customHeight="1" spans="1:20">
      <c r="A136" s="7">
        <v>76</v>
      </c>
      <c r="B136" s="10">
        <v>321</v>
      </c>
      <c r="C136" s="11" t="s">
        <v>191</v>
      </c>
      <c r="D136" s="11" t="s">
        <v>279</v>
      </c>
      <c r="E136" s="11" t="s">
        <v>192</v>
      </c>
      <c r="F136" s="12">
        <v>94.12</v>
      </c>
      <c r="G136" s="13">
        <v>10.74</v>
      </c>
      <c r="H136" s="13">
        <f t="shared" si="24"/>
        <v>104.86</v>
      </c>
      <c r="I136" s="26">
        <v>69.19</v>
      </c>
      <c r="J136" s="35" t="s">
        <v>22</v>
      </c>
      <c r="K136" s="10" t="s">
        <v>23</v>
      </c>
      <c r="L136" s="10" t="s">
        <v>24</v>
      </c>
      <c r="M136" s="10">
        <v>83</v>
      </c>
      <c r="N136" s="10"/>
      <c r="O136" s="28">
        <v>184</v>
      </c>
      <c r="P136" s="28">
        <v>1.98</v>
      </c>
      <c r="Q136" s="46">
        <v>11371</v>
      </c>
      <c r="R136" s="23">
        <v>25208</v>
      </c>
      <c r="S136" s="29">
        <v>100</v>
      </c>
      <c r="T136" s="29">
        <v>25308</v>
      </c>
    </row>
    <row r="137" s="1" customFormat="1" ht="25" customHeight="1" spans="1:20">
      <c r="A137" s="9"/>
      <c r="B137" s="10">
        <v>321</v>
      </c>
      <c r="C137" s="11" t="s">
        <v>191</v>
      </c>
      <c r="D137" s="11" t="s">
        <v>279</v>
      </c>
      <c r="E137" s="11" t="s">
        <v>192</v>
      </c>
      <c r="F137" s="14">
        <v>90.8945862068965</v>
      </c>
      <c r="G137" s="15">
        <f t="shared" ref="G137:G141" si="26">F137*513.66/5003.43</f>
        <v>9.33138130263328</v>
      </c>
      <c r="H137" s="14">
        <f t="shared" si="24"/>
        <v>100.22596750953</v>
      </c>
      <c r="I137" s="26">
        <v>69.19</v>
      </c>
      <c r="J137" s="35" t="s">
        <v>22</v>
      </c>
      <c r="K137" s="10" t="s">
        <v>25</v>
      </c>
      <c r="L137" s="10" t="s">
        <v>26</v>
      </c>
      <c r="M137" s="10"/>
      <c r="N137" s="10">
        <v>101</v>
      </c>
      <c r="O137" s="30"/>
      <c r="P137" s="30"/>
      <c r="Q137" s="46">
        <v>13837</v>
      </c>
      <c r="R137" s="25"/>
      <c r="S137" s="31"/>
      <c r="T137" s="31"/>
    </row>
    <row r="138" s="1" customFormat="1" ht="25" customHeight="1" spans="1:20">
      <c r="A138" s="7">
        <v>77</v>
      </c>
      <c r="B138" s="10">
        <v>322</v>
      </c>
      <c r="C138" s="11" t="s">
        <v>193</v>
      </c>
      <c r="D138" s="11" t="s">
        <v>280</v>
      </c>
      <c r="E138" s="11" t="s">
        <v>194</v>
      </c>
      <c r="F138" s="12">
        <v>96.31</v>
      </c>
      <c r="G138" s="13">
        <v>10.99</v>
      </c>
      <c r="H138" s="13">
        <f t="shared" si="24"/>
        <v>107.3</v>
      </c>
      <c r="I138" s="26">
        <v>69.19</v>
      </c>
      <c r="J138" s="35" t="s">
        <v>51</v>
      </c>
      <c r="K138" s="10" t="s">
        <v>23</v>
      </c>
      <c r="L138" s="10" t="s">
        <v>24</v>
      </c>
      <c r="M138" s="10">
        <v>83</v>
      </c>
      <c r="N138" s="10"/>
      <c r="O138" s="28">
        <v>184</v>
      </c>
      <c r="P138" s="28">
        <v>1.98</v>
      </c>
      <c r="Q138" s="46">
        <v>11371</v>
      </c>
      <c r="R138" s="23">
        <v>25208</v>
      </c>
      <c r="S138" s="29">
        <v>100</v>
      </c>
      <c r="T138" s="29">
        <v>25308</v>
      </c>
    </row>
    <row r="139" s="1" customFormat="1" ht="29" customHeight="1" spans="1:20">
      <c r="A139" s="9"/>
      <c r="B139" s="10">
        <v>322</v>
      </c>
      <c r="C139" s="11" t="s">
        <v>193</v>
      </c>
      <c r="D139" s="11" t="s">
        <v>280</v>
      </c>
      <c r="E139" s="11" t="s">
        <v>194</v>
      </c>
      <c r="F139" s="14">
        <v>93.0084137931035</v>
      </c>
      <c r="G139" s="15">
        <f t="shared" si="26"/>
        <v>9.54839017013639</v>
      </c>
      <c r="H139" s="14">
        <f t="shared" si="24"/>
        <v>102.55680396324</v>
      </c>
      <c r="I139" s="26">
        <v>69.19</v>
      </c>
      <c r="J139" s="35" t="s">
        <v>51</v>
      </c>
      <c r="K139" s="10" t="s">
        <v>25</v>
      </c>
      <c r="L139" s="10" t="s">
        <v>26</v>
      </c>
      <c r="M139" s="10"/>
      <c r="N139" s="10">
        <v>101</v>
      </c>
      <c r="O139" s="30"/>
      <c r="P139" s="30"/>
      <c r="Q139" s="46">
        <v>13837</v>
      </c>
      <c r="R139" s="25"/>
      <c r="S139" s="31"/>
      <c r="T139" s="31"/>
    </row>
    <row r="140" s="1" customFormat="1" ht="25" customHeight="1" spans="1:20">
      <c r="A140" s="7">
        <v>78</v>
      </c>
      <c r="B140" s="10">
        <v>323</v>
      </c>
      <c r="C140" s="11" t="s">
        <v>195</v>
      </c>
      <c r="D140" s="11" t="s">
        <v>281</v>
      </c>
      <c r="E140" s="11" t="s">
        <v>196</v>
      </c>
      <c r="F140" s="12">
        <v>87.55</v>
      </c>
      <c r="G140" s="13">
        <f>531.88/4662.21*F140</f>
        <v>9.98798724210192</v>
      </c>
      <c r="H140" s="13">
        <f t="shared" si="24"/>
        <v>97.5379872421019</v>
      </c>
      <c r="I140" s="26">
        <v>69.19</v>
      </c>
      <c r="J140" s="35" t="s">
        <v>115</v>
      </c>
      <c r="K140" s="10" t="s">
        <v>23</v>
      </c>
      <c r="L140" s="10" t="s">
        <v>24</v>
      </c>
      <c r="M140" s="10">
        <v>83</v>
      </c>
      <c r="N140" s="10"/>
      <c r="O140" s="28">
        <v>184</v>
      </c>
      <c r="P140" s="28">
        <v>1.98</v>
      </c>
      <c r="Q140" s="46">
        <v>11371</v>
      </c>
      <c r="R140" s="23">
        <v>25208</v>
      </c>
      <c r="S140" s="29">
        <v>100</v>
      </c>
      <c r="T140" s="29">
        <v>25308</v>
      </c>
    </row>
    <row r="141" s="1" customFormat="1" ht="25" customHeight="1" spans="1:20">
      <c r="A141" s="9"/>
      <c r="B141" s="10">
        <v>323</v>
      </c>
      <c r="C141" s="11" t="s">
        <v>195</v>
      </c>
      <c r="D141" s="11" t="s">
        <v>281</v>
      </c>
      <c r="E141" s="11" t="s">
        <v>196</v>
      </c>
      <c r="F141" s="14">
        <v>84.5531034482759</v>
      </c>
      <c r="G141" s="15">
        <f t="shared" si="26"/>
        <v>8.68035470012399</v>
      </c>
      <c r="H141" s="14">
        <f t="shared" si="24"/>
        <v>93.2334581483999</v>
      </c>
      <c r="I141" s="26">
        <v>69.19</v>
      </c>
      <c r="J141" s="35" t="s">
        <v>115</v>
      </c>
      <c r="K141" s="10" t="s">
        <v>25</v>
      </c>
      <c r="L141" s="10" t="s">
        <v>26</v>
      </c>
      <c r="M141" s="10"/>
      <c r="N141" s="10">
        <v>101</v>
      </c>
      <c r="O141" s="30"/>
      <c r="P141" s="30"/>
      <c r="Q141" s="46">
        <v>13837</v>
      </c>
      <c r="R141" s="25"/>
      <c r="S141" s="31"/>
      <c r="T141" s="31"/>
    </row>
    <row r="142" s="1" customFormat="1" ht="25" customHeight="1" spans="1:20">
      <c r="A142" s="7">
        <v>79</v>
      </c>
      <c r="B142" s="10">
        <v>325</v>
      </c>
      <c r="C142" s="11" t="s">
        <v>197</v>
      </c>
      <c r="D142" s="11" t="s">
        <v>282</v>
      </c>
      <c r="E142" s="11" t="s">
        <v>198</v>
      </c>
      <c r="F142" s="12">
        <v>74.42</v>
      </c>
      <c r="G142" s="13">
        <v>8.49</v>
      </c>
      <c r="H142" s="13">
        <f t="shared" si="24"/>
        <v>82.91</v>
      </c>
      <c r="I142" s="26">
        <v>69.19</v>
      </c>
      <c r="J142" s="35" t="s">
        <v>51</v>
      </c>
      <c r="K142" s="10" t="s">
        <v>23</v>
      </c>
      <c r="L142" s="10" t="s">
        <v>24</v>
      </c>
      <c r="M142" s="10">
        <v>83</v>
      </c>
      <c r="N142" s="10"/>
      <c r="O142" s="28">
        <v>184</v>
      </c>
      <c r="P142" s="28">
        <v>1.98</v>
      </c>
      <c r="Q142" s="46">
        <v>11371</v>
      </c>
      <c r="R142" s="23">
        <v>25208</v>
      </c>
      <c r="S142" s="29">
        <v>100</v>
      </c>
      <c r="T142" s="29">
        <v>25308</v>
      </c>
    </row>
    <row r="143" s="1" customFormat="1" ht="25" customHeight="1" spans="1:20">
      <c r="A143" s="9"/>
      <c r="B143" s="10">
        <v>325</v>
      </c>
      <c r="C143" s="11" t="s">
        <v>197</v>
      </c>
      <c r="D143" s="11" t="s">
        <v>282</v>
      </c>
      <c r="E143" s="11" t="s">
        <v>198</v>
      </c>
      <c r="F143" s="14">
        <v>71.8701379310345</v>
      </c>
      <c r="G143" s="15">
        <f>F143*513.66/5003.43</f>
        <v>7.37830149510539</v>
      </c>
      <c r="H143" s="14">
        <f t="shared" si="24"/>
        <v>79.2484394261399</v>
      </c>
      <c r="I143" s="26">
        <v>69.19</v>
      </c>
      <c r="J143" s="35" t="s">
        <v>51</v>
      </c>
      <c r="K143" s="10" t="s">
        <v>25</v>
      </c>
      <c r="L143" s="10" t="s">
        <v>26</v>
      </c>
      <c r="M143" s="10"/>
      <c r="N143" s="10">
        <v>101</v>
      </c>
      <c r="O143" s="30"/>
      <c r="P143" s="30"/>
      <c r="Q143" s="46">
        <v>13837</v>
      </c>
      <c r="R143" s="25"/>
      <c r="S143" s="31"/>
      <c r="T143" s="31"/>
    </row>
    <row r="144" ht="16" customHeight="1" spans="12:20">
      <c r="L144" s="36"/>
      <c r="M144" s="37"/>
      <c r="Q144" s="50">
        <f>SUM(Q6:Q143)</f>
        <v>1476332</v>
      </c>
      <c r="R144" s="38">
        <v>1476332</v>
      </c>
      <c r="S144" s="38">
        <f>SUM(S6:S143)</f>
        <v>4700</v>
      </c>
      <c r="T144" s="38">
        <f>R144+S144</f>
        <v>1481032</v>
      </c>
    </row>
    <row r="147" ht="30" customHeight="1"/>
  </sheetData>
  <mergeCells count="376">
    <mergeCell ref="A1:Q1"/>
    <mergeCell ref="A2:T2"/>
    <mergeCell ref="A3:A5"/>
    <mergeCell ref="A6:A7"/>
    <mergeCell ref="A8:A9"/>
    <mergeCell ref="A11:A12"/>
    <mergeCell ref="A13:A14"/>
    <mergeCell ref="A15:A16"/>
    <mergeCell ref="A17:A18"/>
    <mergeCell ref="A19:A20"/>
    <mergeCell ref="A21:A22"/>
    <mergeCell ref="A23:A24"/>
    <mergeCell ref="A25:A26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2:A53"/>
    <mergeCell ref="A54:A55"/>
    <mergeCell ref="A56:A57"/>
    <mergeCell ref="A58:A59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6:A87"/>
    <mergeCell ref="A89:A90"/>
    <mergeCell ref="A92:A93"/>
    <mergeCell ref="A95:A96"/>
    <mergeCell ref="A97:A98"/>
    <mergeCell ref="A99:A100"/>
    <mergeCell ref="A102:A103"/>
    <mergeCell ref="A104:A105"/>
    <mergeCell ref="A107:A108"/>
    <mergeCell ref="A110:A111"/>
    <mergeCell ref="A113:A114"/>
    <mergeCell ref="A115:A116"/>
    <mergeCell ref="A118:A119"/>
    <mergeCell ref="A120:A121"/>
    <mergeCell ref="A122:A123"/>
    <mergeCell ref="A127:A128"/>
    <mergeCell ref="A130:A131"/>
    <mergeCell ref="A132:A133"/>
    <mergeCell ref="A134:A135"/>
    <mergeCell ref="A136:A137"/>
    <mergeCell ref="A138:A139"/>
    <mergeCell ref="A140:A141"/>
    <mergeCell ref="A142:A143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O6:O7"/>
    <mergeCell ref="O8:O9"/>
    <mergeCell ref="O11:O12"/>
    <mergeCell ref="O13:O14"/>
    <mergeCell ref="O15:O16"/>
    <mergeCell ref="O17:O18"/>
    <mergeCell ref="O19:O20"/>
    <mergeCell ref="O21:O22"/>
    <mergeCell ref="O23:O24"/>
    <mergeCell ref="O25:O26"/>
    <mergeCell ref="O31:O32"/>
    <mergeCell ref="O33:O34"/>
    <mergeCell ref="O35:O36"/>
    <mergeCell ref="O37:O38"/>
    <mergeCell ref="O39:O40"/>
    <mergeCell ref="O41:O42"/>
    <mergeCell ref="O43:O44"/>
    <mergeCell ref="O45:O46"/>
    <mergeCell ref="O47:O48"/>
    <mergeCell ref="O49:O50"/>
    <mergeCell ref="O52:O53"/>
    <mergeCell ref="O54:O55"/>
    <mergeCell ref="O56:O57"/>
    <mergeCell ref="O58:O59"/>
    <mergeCell ref="O61:O62"/>
    <mergeCell ref="O63:O64"/>
    <mergeCell ref="O65:O66"/>
    <mergeCell ref="O67:O68"/>
    <mergeCell ref="O69:O70"/>
    <mergeCell ref="O71:O72"/>
    <mergeCell ref="O73:O74"/>
    <mergeCell ref="O75:O76"/>
    <mergeCell ref="O77:O78"/>
    <mergeCell ref="O79:O80"/>
    <mergeCell ref="O81:O82"/>
    <mergeCell ref="O83:O84"/>
    <mergeCell ref="O86:O87"/>
    <mergeCell ref="O89:O90"/>
    <mergeCell ref="O92:O93"/>
    <mergeCell ref="O95:O96"/>
    <mergeCell ref="O97:O98"/>
    <mergeCell ref="O99:O100"/>
    <mergeCell ref="O102:O103"/>
    <mergeCell ref="O104:O105"/>
    <mergeCell ref="O107:O108"/>
    <mergeCell ref="O110:O111"/>
    <mergeCell ref="O113:O114"/>
    <mergeCell ref="O115:O116"/>
    <mergeCell ref="O118:O119"/>
    <mergeCell ref="O120:O121"/>
    <mergeCell ref="O122:O123"/>
    <mergeCell ref="O127:O128"/>
    <mergeCell ref="O130:O131"/>
    <mergeCell ref="O132:O133"/>
    <mergeCell ref="O134:O135"/>
    <mergeCell ref="O136:O137"/>
    <mergeCell ref="O138:O139"/>
    <mergeCell ref="O140:O141"/>
    <mergeCell ref="O142:O143"/>
    <mergeCell ref="P3:P5"/>
    <mergeCell ref="P6:P7"/>
    <mergeCell ref="P8:P9"/>
    <mergeCell ref="P11:P12"/>
    <mergeCell ref="P13:P14"/>
    <mergeCell ref="P15:P16"/>
    <mergeCell ref="P17:P18"/>
    <mergeCell ref="P19:P20"/>
    <mergeCell ref="P21:P22"/>
    <mergeCell ref="P23:P24"/>
    <mergeCell ref="P25:P26"/>
    <mergeCell ref="P31:P32"/>
    <mergeCell ref="P33:P34"/>
    <mergeCell ref="P35:P36"/>
    <mergeCell ref="P37:P38"/>
    <mergeCell ref="P39:P40"/>
    <mergeCell ref="P41:P42"/>
    <mergeCell ref="P43:P44"/>
    <mergeCell ref="P45:P46"/>
    <mergeCell ref="P47:P48"/>
    <mergeCell ref="P49:P50"/>
    <mergeCell ref="P52:P53"/>
    <mergeCell ref="P54:P55"/>
    <mergeCell ref="P56:P57"/>
    <mergeCell ref="P58:P59"/>
    <mergeCell ref="P61:P62"/>
    <mergeCell ref="P63:P64"/>
    <mergeCell ref="P65:P66"/>
    <mergeCell ref="P67:P68"/>
    <mergeCell ref="P69:P70"/>
    <mergeCell ref="P71:P72"/>
    <mergeCell ref="P73:P74"/>
    <mergeCell ref="P75:P76"/>
    <mergeCell ref="P77:P78"/>
    <mergeCell ref="P79:P80"/>
    <mergeCell ref="P81:P82"/>
    <mergeCell ref="P83:P84"/>
    <mergeCell ref="P86:P87"/>
    <mergeCell ref="P89:P90"/>
    <mergeCell ref="P92:P93"/>
    <mergeCell ref="P95:P96"/>
    <mergeCell ref="P97:P98"/>
    <mergeCell ref="P99:P100"/>
    <mergeCell ref="P102:P103"/>
    <mergeCell ref="P104:P105"/>
    <mergeCell ref="P107:P108"/>
    <mergeCell ref="P110:P111"/>
    <mergeCell ref="P113:P114"/>
    <mergeCell ref="P115:P116"/>
    <mergeCell ref="P118:P119"/>
    <mergeCell ref="P120:P121"/>
    <mergeCell ref="P122:P123"/>
    <mergeCell ref="P127:P128"/>
    <mergeCell ref="P130:P131"/>
    <mergeCell ref="P132:P133"/>
    <mergeCell ref="P134:P135"/>
    <mergeCell ref="P136:P137"/>
    <mergeCell ref="P138:P139"/>
    <mergeCell ref="P140:P141"/>
    <mergeCell ref="P142:P143"/>
    <mergeCell ref="Q3:Q5"/>
    <mergeCell ref="R3:R5"/>
    <mergeCell ref="R6:R7"/>
    <mergeCell ref="R8:R9"/>
    <mergeCell ref="R11:R12"/>
    <mergeCell ref="R13:R14"/>
    <mergeCell ref="R15:R16"/>
    <mergeCell ref="R17:R18"/>
    <mergeCell ref="R19:R20"/>
    <mergeCell ref="R21:R22"/>
    <mergeCell ref="R23:R24"/>
    <mergeCell ref="R25:R26"/>
    <mergeCell ref="R31:R32"/>
    <mergeCell ref="R33:R34"/>
    <mergeCell ref="R35:R36"/>
    <mergeCell ref="R37:R38"/>
    <mergeCell ref="R39:R40"/>
    <mergeCell ref="R41:R42"/>
    <mergeCell ref="R43:R44"/>
    <mergeCell ref="R45:R46"/>
    <mergeCell ref="R47:R48"/>
    <mergeCell ref="R49:R50"/>
    <mergeCell ref="R52:R53"/>
    <mergeCell ref="R54:R55"/>
    <mergeCell ref="R56:R57"/>
    <mergeCell ref="R58:R59"/>
    <mergeCell ref="R61:R62"/>
    <mergeCell ref="R63:R64"/>
    <mergeCell ref="R65:R66"/>
    <mergeCell ref="R67:R68"/>
    <mergeCell ref="R69:R70"/>
    <mergeCell ref="R71:R72"/>
    <mergeCell ref="R73:R74"/>
    <mergeCell ref="R75:R76"/>
    <mergeCell ref="R77:R78"/>
    <mergeCell ref="R79:R80"/>
    <mergeCell ref="R81:R82"/>
    <mergeCell ref="R83:R84"/>
    <mergeCell ref="R86:R87"/>
    <mergeCell ref="R89:R90"/>
    <mergeCell ref="R92:R93"/>
    <mergeCell ref="R95:R96"/>
    <mergeCell ref="R97:R98"/>
    <mergeCell ref="R99:R100"/>
    <mergeCell ref="R102:R103"/>
    <mergeCell ref="R104:R105"/>
    <mergeCell ref="R107:R108"/>
    <mergeCell ref="R110:R111"/>
    <mergeCell ref="R113:R114"/>
    <mergeCell ref="R115:R116"/>
    <mergeCell ref="R118:R119"/>
    <mergeCell ref="R120:R121"/>
    <mergeCell ref="R122:R123"/>
    <mergeCell ref="R127:R128"/>
    <mergeCell ref="R130:R131"/>
    <mergeCell ref="R132:R133"/>
    <mergeCell ref="R134:R135"/>
    <mergeCell ref="R136:R137"/>
    <mergeCell ref="R138:R139"/>
    <mergeCell ref="R140:R141"/>
    <mergeCell ref="R142:R143"/>
    <mergeCell ref="S3:S5"/>
    <mergeCell ref="S6:S7"/>
    <mergeCell ref="S8:S9"/>
    <mergeCell ref="S11:S12"/>
    <mergeCell ref="S13:S14"/>
    <mergeCell ref="S15:S16"/>
    <mergeCell ref="S17:S18"/>
    <mergeCell ref="S19:S20"/>
    <mergeCell ref="S21:S22"/>
    <mergeCell ref="S23:S24"/>
    <mergeCell ref="S25:S26"/>
    <mergeCell ref="S31:S32"/>
    <mergeCell ref="S33:S34"/>
    <mergeCell ref="S35:S36"/>
    <mergeCell ref="S37:S38"/>
    <mergeCell ref="S39:S40"/>
    <mergeCell ref="S41:S42"/>
    <mergeCell ref="S43:S44"/>
    <mergeCell ref="S45:S46"/>
    <mergeCell ref="S47:S48"/>
    <mergeCell ref="S49:S50"/>
    <mergeCell ref="S52:S53"/>
    <mergeCell ref="S54:S55"/>
    <mergeCell ref="S56:S57"/>
    <mergeCell ref="S58:S59"/>
    <mergeCell ref="S61:S62"/>
    <mergeCell ref="S63:S64"/>
    <mergeCell ref="S65:S66"/>
    <mergeCell ref="S67:S68"/>
    <mergeCell ref="S69:S70"/>
    <mergeCell ref="S71:S72"/>
    <mergeCell ref="S73:S74"/>
    <mergeCell ref="S75:S76"/>
    <mergeCell ref="S77:S78"/>
    <mergeCell ref="S79:S80"/>
    <mergeCell ref="S81:S82"/>
    <mergeCell ref="S83:S84"/>
    <mergeCell ref="S86:S87"/>
    <mergeCell ref="S89:S90"/>
    <mergeCell ref="S92:S93"/>
    <mergeCell ref="S95:S96"/>
    <mergeCell ref="S97:S98"/>
    <mergeCell ref="S99:S100"/>
    <mergeCell ref="S102:S103"/>
    <mergeCell ref="S104:S105"/>
    <mergeCell ref="S107:S108"/>
    <mergeCell ref="S110:S111"/>
    <mergeCell ref="S113:S114"/>
    <mergeCell ref="S115:S116"/>
    <mergeCell ref="S118:S119"/>
    <mergeCell ref="S120:S121"/>
    <mergeCell ref="S122:S123"/>
    <mergeCell ref="S127:S128"/>
    <mergeCell ref="S130:S131"/>
    <mergeCell ref="S132:S133"/>
    <mergeCell ref="S134:S135"/>
    <mergeCell ref="S136:S137"/>
    <mergeCell ref="S138:S139"/>
    <mergeCell ref="S140:S141"/>
    <mergeCell ref="S142:S143"/>
    <mergeCell ref="T3:T5"/>
    <mergeCell ref="T6:T7"/>
    <mergeCell ref="T8:T9"/>
    <mergeCell ref="T11:T12"/>
    <mergeCell ref="T13:T14"/>
    <mergeCell ref="T15:T16"/>
    <mergeCell ref="T17:T18"/>
    <mergeCell ref="T19:T20"/>
    <mergeCell ref="T21:T22"/>
    <mergeCell ref="T23:T24"/>
    <mergeCell ref="T25:T26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2:T53"/>
    <mergeCell ref="T54:T55"/>
    <mergeCell ref="T56:T57"/>
    <mergeCell ref="T58:T59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6:T87"/>
    <mergeCell ref="T89:T90"/>
    <mergeCell ref="T92:T93"/>
    <mergeCell ref="T95:T96"/>
    <mergeCell ref="T97:T98"/>
    <mergeCell ref="T99:T100"/>
    <mergeCell ref="T102:T103"/>
    <mergeCell ref="T104:T105"/>
    <mergeCell ref="T107:T108"/>
    <mergeCell ref="T110:T111"/>
    <mergeCell ref="T113:T114"/>
    <mergeCell ref="T115:T116"/>
    <mergeCell ref="T118:T119"/>
    <mergeCell ref="T120:T121"/>
    <mergeCell ref="T122:T123"/>
    <mergeCell ref="T127:T128"/>
    <mergeCell ref="T130:T131"/>
    <mergeCell ref="T132:T133"/>
    <mergeCell ref="T134:T135"/>
    <mergeCell ref="T136:T137"/>
    <mergeCell ref="T138:T139"/>
    <mergeCell ref="T140:T141"/>
    <mergeCell ref="T142:T143"/>
  </mergeCells>
  <pageMargins left="0.251388888888889" right="0.251388888888889" top="0.511805555555556" bottom="0.511805555555556" header="0.298611111111111" footer="0.298611111111111"/>
  <pageSetup paperSize="9" scale="71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3"/>
  <sheetViews>
    <sheetView workbookViewId="0">
      <selection activeCell="T10" sqref="T10"/>
    </sheetView>
  </sheetViews>
  <sheetFormatPr defaultColWidth="9" defaultRowHeight="13.5"/>
  <cols>
    <col min="1" max="1" width="3.875" style="1" customWidth="1"/>
    <col min="2" max="2" width="5.5" style="1" customWidth="1"/>
    <col min="3" max="3" width="7.5" style="1" customWidth="1"/>
    <col min="4" max="4" width="27" style="1" customWidth="1"/>
    <col min="5" max="5" width="20.5" style="1" customWidth="1"/>
    <col min="6" max="6" width="8" style="1" customWidth="1"/>
    <col min="7" max="7" width="7.875" style="1" customWidth="1"/>
    <col min="8" max="8" width="8" style="1" customWidth="1"/>
    <col min="9" max="9" width="8.5" style="3" customWidth="1"/>
    <col min="10" max="10" width="11" style="1" customWidth="1"/>
    <col min="11" max="11" width="12" style="1" customWidth="1"/>
    <col min="12" max="12" width="12.2916666666667" style="1" customWidth="1"/>
    <col min="13" max="13" width="7.625" style="1" customWidth="1"/>
    <col min="14" max="14" width="8.125" style="1" customWidth="1"/>
    <col min="15" max="15" width="6.375" style="3" customWidth="1"/>
    <col min="16" max="16" width="7.875" style="3" customWidth="1"/>
    <col min="17" max="17" width="14.5666666666667" style="3" customWidth="1"/>
    <col min="18" max="16384" width="9" style="1"/>
  </cols>
  <sheetData>
    <row r="1" s="1" customFormat="1" ht="22.5" customHeight="1" spans="1:17">
      <c r="A1" s="4" t="s">
        <v>0</v>
      </c>
      <c r="B1" s="4"/>
      <c r="C1" s="4"/>
      <c r="D1" s="4"/>
      <c r="E1" s="4"/>
      <c r="F1" s="4"/>
      <c r="G1" s="4"/>
      <c r="H1" s="4"/>
      <c r="I1" s="21"/>
      <c r="J1" s="4"/>
      <c r="K1" s="4"/>
      <c r="L1" s="4"/>
      <c r="M1" s="4"/>
      <c r="N1" s="4"/>
      <c r="O1" s="21"/>
      <c r="P1" s="3"/>
      <c r="Q1" s="3"/>
    </row>
    <row r="2" s="1" customFormat="1" ht="29.25" customHeight="1" spans="1:17">
      <c r="A2" s="5" t="s">
        <v>1</v>
      </c>
      <c r="B2" s="5"/>
      <c r="C2" s="5"/>
      <c r="D2" s="5"/>
      <c r="E2" s="5"/>
      <c r="F2" s="5"/>
      <c r="G2" s="5"/>
      <c r="H2" s="5"/>
      <c r="I2" s="22"/>
      <c r="J2" s="5"/>
      <c r="K2" s="5"/>
      <c r="L2" s="5"/>
      <c r="M2" s="5"/>
      <c r="N2" s="5"/>
      <c r="O2" s="22"/>
      <c r="P2" s="22"/>
      <c r="Q2" s="22"/>
    </row>
    <row r="3" s="1" customFormat="1" ht="27" customHeight="1" spans="1:17">
      <c r="A3" s="6" t="s">
        <v>2</v>
      </c>
      <c r="B3" s="6" t="s">
        <v>3</v>
      </c>
      <c r="C3" s="6" t="s">
        <v>4</v>
      </c>
      <c r="D3" s="7" t="s">
        <v>199</v>
      </c>
      <c r="E3" s="7" t="s">
        <v>5</v>
      </c>
      <c r="F3" s="6" t="s">
        <v>6</v>
      </c>
      <c r="G3" s="6" t="s">
        <v>7</v>
      </c>
      <c r="H3" s="7" t="s">
        <v>8</v>
      </c>
      <c r="I3" s="23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23" t="s">
        <v>15</v>
      </c>
      <c r="P3" s="23" t="s">
        <v>18</v>
      </c>
      <c r="Q3" s="32" t="s">
        <v>283</v>
      </c>
    </row>
    <row r="4" s="1" customFormat="1" ht="18" customHeight="1" spans="1:17">
      <c r="A4" s="6"/>
      <c r="B4" s="6"/>
      <c r="C4" s="6"/>
      <c r="D4" s="8"/>
      <c r="E4" s="8"/>
      <c r="F4" s="6"/>
      <c r="G4" s="6"/>
      <c r="H4" s="8"/>
      <c r="I4" s="24"/>
      <c r="J4" s="6"/>
      <c r="K4" s="6"/>
      <c r="L4" s="6"/>
      <c r="M4" s="6"/>
      <c r="N4" s="6"/>
      <c r="O4" s="24"/>
      <c r="P4" s="24"/>
      <c r="Q4" s="32"/>
    </row>
    <row r="5" s="1" customFormat="1" ht="9" customHeight="1" spans="1:17">
      <c r="A5" s="6"/>
      <c r="B5" s="6"/>
      <c r="C5" s="6"/>
      <c r="D5" s="9"/>
      <c r="E5" s="9"/>
      <c r="F5" s="6"/>
      <c r="G5" s="6"/>
      <c r="H5" s="9"/>
      <c r="I5" s="25"/>
      <c r="J5" s="6"/>
      <c r="K5" s="6"/>
      <c r="L5" s="6"/>
      <c r="M5" s="6"/>
      <c r="N5" s="6"/>
      <c r="O5" s="25"/>
      <c r="P5" s="25"/>
      <c r="Q5" s="32"/>
    </row>
    <row r="6" s="1" customFormat="1" ht="25" customHeight="1" spans="1:17">
      <c r="A6" s="7">
        <v>1</v>
      </c>
      <c r="B6" s="10">
        <v>101</v>
      </c>
      <c r="C6" s="11" t="s">
        <v>20</v>
      </c>
      <c r="D6" s="11"/>
      <c r="E6" s="11" t="s">
        <v>21</v>
      </c>
      <c r="F6" s="12">
        <v>87.55</v>
      </c>
      <c r="G6" s="13">
        <v>9.99</v>
      </c>
      <c r="H6" s="13">
        <f>F6+G6</f>
        <v>97.54</v>
      </c>
      <c r="I6" s="26">
        <v>69.19</v>
      </c>
      <c r="J6" s="27" t="s">
        <v>22</v>
      </c>
      <c r="K6" s="6" t="s">
        <v>23</v>
      </c>
      <c r="L6" s="6" t="s">
        <v>24</v>
      </c>
      <c r="M6" s="6">
        <v>83</v>
      </c>
      <c r="N6" s="6"/>
      <c r="O6" s="24">
        <v>184</v>
      </c>
      <c r="P6" s="24">
        <v>100</v>
      </c>
      <c r="Q6" s="24"/>
    </row>
    <row r="7" s="1" customFormat="1" ht="25" customHeight="1" spans="1:17">
      <c r="A7" s="9"/>
      <c r="B7" s="10">
        <v>101</v>
      </c>
      <c r="C7" s="11" t="s">
        <v>20</v>
      </c>
      <c r="D7" s="11"/>
      <c r="E7" s="11" t="s">
        <v>21</v>
      </c>
      <c r="F7" s="14">
        <v>84.5531034482759</v>
      </c>
      <c r="G7" s="15">
        <f>F7*513.66/5003.43</f>
        <v>8.68035470012399</v>
      </c>
      <c r="H7" s="14">
        <f>F7+G7</f>
        <v>93.2334581483999</v>
      </c>
      <c r="I7" s="26">
        <v>69.19</v>
      </c>
      <c r="J7" s="27" t="s">
        <v>22</v>
      </c>
      <c r="K7" s="10" t="s">
        <v>25</v>
      </c>
      <c r="L7" s="10" t="s">
        <v>26</v>
      </c>
      <c r="M7" s="10"/>
      <c r="N7" s="10">
        <v>101</v>
      </c>
      <c r="O7" s="25"/>
      <c r="P7" s="25"/>
      <c r="Q7" s="25"/>
    </row>
    <row r="8" s="2" customFormat="1" ht="25" customHeight="1" spans="1:17">
      <c r="A8" s="7">
        <v>2</v>
      </c>
      <c r="B8" s="16">
        <v>103</v>
      </c>
      <c r="C8" s="11" t="s">
        <v>33</v>
      </c>
      <c r="D8" s="11"/>
      <c r="E8" s="11" t="s">
        <v>34</v>
      </c>
      <c r="F8" s="17">
        <v>80.99</v>
      </c>
      <c r="G8" s="18">
        <v>9.24</v>
      </c>
      <c r="H8" s="18">
        <f t="shared" ref="H8:H43" si="0">F8+G8</f>
        <v>90.23</v>
      </c>
      <c r="I8" s="26">
        <v>69.19</v>
      </c>
      <c r="J8" s="27" t="s">
        <v>126</v>
      </c>
      <c r="K8" s="10" t="s">
        <v>23</v>
      </c>
      <c r="L8" s="10" t="s">
        <v>24</v>
      </c>
      <c r="M8" s="10">
        <v>83</v>
      </c>
      <c r="N8" s="10"/>
      <c r="O8" s="28">
        <v>184</v>
      </c>
      <c r="P8" s="29">
        <v>100</v>
      </c>
      <c r="Q8" s="29"/>
    </row>
    <row r="9" s="1" customFormat="1" ht="25" customHeight="1" spans="1:17">
      <c r="A9" s="9"/>
      <c r="B9" s="16">
        <v>103</v>
      </c>
      <c r="C9" s="11" t="s">
        <v>33</v>
      </c>
      <c r="D9" s="11"/>
      <c r="E9" s="11" t="s">
        <v>34</v>
      </c>
      <c r="F9" s="14">
        <v>78.2116206896552</v>
      </c>
      <c r="G9" s="15">
        <f t="shared" ref="G9:G13" si="1">F9*513.66/5003.43</f>
        <v>8.02932809761469</v>
      </c>
      <c r="H9" s="14">
        <f t="shared" si="0"/>
        <v>86.2409487872699</v>
      </c>
      <c r="I9" s="26">
        <v>69.19</v>
      </c>
      <c r="J9" s="27" t="s">
        <v>126</v>
      </c>
      <c r="K9" s="10" t="s">
        <v>25</v>
      </c>
      <c r="L9" s="10" t="s">
        <v>26</v>
      </c>
      <c r="M9" s="10"/>
      <c r="N9" s="10">
        <v>101</v>
      </c>
      <c r="O9" s="30"/>
      <c r="P9" s="31"/>
      <c r="Q9" s="31"/>
    </row>
    <row r="10" s="1" customFormat="1" ht="25" customHeight="1" spans="1:17">
      <c r="A10" s="7">
        <v>3</v>
      </c>
      <c r="B10" s="10">
        <v>105</v>
      </c>
      <c r="C10" s="11" t="s">
        <v>36</v>
      </c>
      <c r="D10" s="11"/>
      <c r="E10" s="11" t="s">
        <v>37</v>
      </c>
      <c r="F10" s="12">
        <v>87.55</v>
      </c>
      <c r="G10" s="13">
        <v>9.99</v>
      </c>
      <c r="H10" s="13">
        <f t="shared" si="0"/>
        <v>97.54</v>
      </c>
      <c r="I10" s="26">
        <v>69.19</v>
      </c>
      <c r="J10" s="27" t="s">
        <v>22</v>
      </c>
      <c r="K10" s="10" t="s">
        <v>23</v>
      </c>
      <c r="L10" s="10" t="s">
        <v>24</v>
      </c>
      <c r="M10" s="10">
        <v>83</v>
      </c>
      <c r="N10" s="10"/>
      <c r="O10" s="28">
        <v>184</v>
      </c>
      <c r="P10" s="29">
        <v>100</v>
      </c>
      <c r="Q10" s="29"/>
    </row>
    <row r="11" s="1" customFormat="1" ht="25" customHeight="1" spans="1:17">
      <c r="A11" s="9"/>
      <c r="B11" s="10">
        <v>105</v>
      </c>
      <c r="C11" s="11" t="s">
        <v>36</v>
      </c>
      <c r="D11" s="11"/>
      <c r="E11" s="11" t="s">
        <v>37</v>
      </c>
      <c r="F11" s="14">
        <v>84.5531034482759</v>
      </c>
      <c r="G11" s="15">
        <f t="shared" si="1"/>
        <v>8.68035470012399</v>
      </c>
      <c r="H11" s="14">
        <f t="shared" si="0"/>
        <v>93.2334581483999</v>
      </c>
      <c r="I11" s="26">
        <v>69.19</v>
      </c>
      <c r="J11" s="27" t="s">
        <v>22</v>
      </c>
      <c r="K11" s="10" t="s">
        <v>25</v>
      </c>
      <c r="L11" s="10" t="s">
        <v>26</v>
      </c>
      <c r="M11" s="10"/>
      <c r="N11" s="10">
        <v>101</v>
      </c>
      <c r="O11" s="30"/>
      <c r="P11" s="31"/>
      <c r="Q11" s="31"/>
    </row>
    <row r="12" s="1" customFormat="1" ht="25" customHeight="1" spans="1:17">
      <c r="A12" s="7">
        <v>4</v>
      </c>
      <c r="B12" s="10">
        <v>106</v>
      </c>
      <c r="C12" s="11" t="s">
        <v>38</v>
      </c>
      <c r="D12" s="11"/>
      <c r="E12" s="11" t="s">
        <v>39</v>
      </c>
      <c r="F12" s="12">
        <v>85.36</v>
      </c>
      <c r="G12" s="13">
        <v>9.74</v>
      </c>
      <c r="H12" s="13">
        <f t="shared" si="0"/>
        <v>95.1</v>
      </c>
      <c r="I12" s="26">
        <v>69.19</v>
      </c>
      <c r="J12" s="27" t="s">
        <v>22</v>
      </c>
      <c r="K12" s="10" t="s">
        <v>23</v>
      </c>
      <c r="L12" s="10" t="s">
        <v>24</v>
      </c>
      <c r="M12" s="10">
        <v>83</v>
      </c>
      <c r="N12" s="10"/>
      <c r="O12" s="28">
        <v>184</v>
      </c>
      <c r="P12" s="29">
        <v>100</v>
      </c>
      <c r="Q12" s="29"/>
    </row>
    <row r="13" s="1" customFormat="1" ht="25" customHeight="1" spans="1:17">
      <c r="A13" s="9"/>
      <c r="B13" s="10">
        <v>106</v>
      </c>
      <c r="C13" s="11" t="s">
        <v>38</v>
      </c>
      <c r="D13" s="11"/>
      <c r="E13" s="11" t="s">
        <v>39</v>
      </c>
      <c r="F13" s="14">
        <v>82.439275862069</v>
      </c>
      <c r="G13" s="15">
        <f t="shared" si="1"/>
        <v>8.46334583262089</v>
      </c>
      <c r="H13" s="14">
        <f t="shared" si="0"/>
        <v>90.9026216946899</v>
      </c>
      <c r="I13" s="26">
        <v>69.19</v>
      </c>
      <c r="J13" s="27" t="s">
        <v>22</v>
      </c>
      <c r="K13" s="10" t="s">
        <v>25</v>
      </c>
      <c r="L13" s="10" t="s">
        <v>26</v>
      </c>
      <c r="M13" s="10"/>
      <c r="N13" s="10">
        <v>101</v>
      </c>
      <c r="O13" s="30"/>
      <c r="P13" s="31"/>
      <c r="Q13" s="31"/>
    </row>
    <row r="14" s="1" customFormat="1" ht="25" customHeight="1" spans="1:17">
      <c r="A14" s="7">
        <v>5</v>
      </c>
      <c r="B14" s="16">
        <v>107</v>
      </c>
      <c r="C14" s="11" t="s">
        <v>40</v>
      </c>
      <c r="D14" s="11"/>
      <c r="E14" s="11" t="s">
        <v>41</v>
      </c>
      <c r="F14" s="17">
        <v>85.36</v>
      </c>
      <c r="G14" s="18">
        <v>9.74</v>
      </c>
      <c r="H14" s="18">
        <f t="shared" si="0"/>
        <v>95.1</v>
      </c>
      <c r="I14" s="26">
        <v>69.19</v>
      </c>
      <c r="J14" s="27" t="s">
        <v>208</v>
      </c>
      <c r="K14" s="10" t="s">
        <v>23</v>
      </c>
      <c r="L14" s="10" t="s">
        <v>24</v>
      </c>
      <c r="M14" s="10">
        <v>83</v>
      </c>
      <c r="N14" s="10"/>
      <c r="O14" s="28">
        <v>184</v>
      </c>
      <c r="P14" s="29">
        <v>100</v>
      </c>
      <c r="Q14" s="29"/>
    </row>
    <row r="15" s="1" customFormat="1" ht="25" customHeight="1" spans="1:17">
      <c r="A15" s="9"/>
      <c r="B15" s="16">
        <v>107</v>
      </c>
      <c r="C15" s="11" t="s">
        <v>40</v>
      </c>
      <c r="D15" s="11"/>
      <c r="E15" s="11" t="s">
        <v>41</v>
      </c>
      <c r="F15" s="14">
        <v>82.439275862069</v>
      </c>
      <c r="G15" s="15">
        <f t="shared" ref="G15:G19" si="2">F15*513.66/5003.43</f>
        <v>8.46334583262089</v>
      </c>
      <c r="H15" s="14">
        <f t="shared" si="0"/>
        <v>90.9026216946899</v>
      </c>
      <c r="I15" s="26">
        <v>69.19</v>
      </c>
      <c r="J15" s="27" t="s">
        <v>208</v>
      </c>
      <c r="K15" s="10" t="s">
        <v>25</v>
      </c>
      <c r="L15" s="10" t="s">
        <v>26</v>
      </c>
      <c r="M15" s="10"/>
      <c r="N15" s="10">
        <v>101</v>
      </c>
      <c r="O15" s="30"/>
      <c r="P15" s="31"/>
      <c r="Q15" s="31"/>
    </row>
    <row r="16" s="1" customFormat="1" ht="25" customHeight="1" spans="1:17">
      <c r="A16" s="7">
        <v>6</v>
      </c>
      <c r="B16" s="10">
        <v>108</v>
      </c>
      <c r="C16" s="11" t="s">
        <v>43</v>
      </c>
      <c r="D16" s="11"/>
      <c r="E16" s="11" t="s">
        <v>44</v>
      </c>
      <c r="F16" s="12">
        <v>78.8</v>
      </c>
      <c r="G16" s="13">
        <v>8.99</v>
      </c>
      <c r="H16" s="13">
        <f t="shared" si="0"/>
        <v>87.79</v>
      </c>
      <c r="I16" s="26">
        <v>69.19</v>
      </c>
      <c r="J16" s="27" t="s">
        <v>22</v>
      </c>
      <c r="K16" s="10" t="s">
        <v>23</v>
      </c>
      <c r="L16" s="10" t="s">
        <v>24</v>
      </c>
      <c r="M16" s="10">
        <v>83</v>
      </c>
      <c r="N16" s="10"/>
      <c r="O16" s="28">
        <v>184</v>
      </c>
      <c r="P16" s="29">
        <v>100</v>
      </c>
      <c r="Q16" s="29"/>
    </row>
    <row r="17" s="1" customFormat="1" ht="25" customHeight="1" spans="1:17">
      <c r="A17" s="9"/>
      <c r="B17" s="10">
        <v>108</v>
      </c>
      <c r="C17" s="11" t="s">
        <v>43</v>
      </c>
      <c r="D17" s="11"/>
      <c r="E17" s="11" t="s">
        <v>44</v>
      </c>
      <c r="F17" s="14">
        <v>76.0977931034483</v>
      </c>
      <c r="G17" s="15">
        <f t="shared" si="2"/>
        <v>7.81231923011159</v>
      </c>
      <c r="H17" s="14">
        <f t="shared" si="0"/>
        <v>83.9101123335599</v>
      </c>
      <c r="I17" s="26">
        <v>69.19</v>
      </c>
      <c r="J17" s="27" t="s">
        <v>22</v>
      </c>
      <c r="K17" s="10" t="s">
        <v>25</v>
      </c>
      <c r="L17" s="10" t="s">
        <v>26</v>
      </c>
      <c r="M17" s="10"/>
      <c r="N17" s="10">
        <v>101</v>
      </c>
      <c r="O17" s="30"/>
      <c r="P17" s="31"/>
      <c r="Q17" s="31"/>
    </row>
    <row r="18" s="1" customFormat="1" ht="25" customHeight="1" spans="1:17">
      <c r="A18" s="7">
        <v>7</v>
      </c>
      <c r="B18" s="10">
        <v>109</v>
      </c>
      <c r="C18" s="11" t="s">
        <v>45</v>
      </c>
      <c r="D18" s="11"/>
      <c r="E18" s="11" t="s">
        <v>46</v>
      </c>
      <c r="F18" s="12">
        <v>87.55</v>
      </c>
      <c r="G18" s="13">
        <v>9.99</v>
      </c>
      <c r="H18" s="13">
        <f t="shared" si="0"/>
        <v>97.54</v>
      </c>
      <c r="I18" s="26">
        <v>69.19</v>
      </c>
      <c r="J18" s="27" t="s">
        <v>22</v>
      </c>
      <c r="K18" s="10" t="s">
        <v>23</v>
      </c>
      <c r="L18" s="10" t="s">
        <v>24</v>
      </c>
      <c r="M18" s="10">
        <v>83</v>
      </c>
      <c r="N18" s="10"/>
      <c r="O18" s="28">
        <v>184</v>
      </c>
      <c r="P18" s="29">
        <v>100</v>
      </c>
      <c r="Q18" s="29"/>
    </row>
    <row r="19" s="1" customFormat="1" ht="25" customHeight="1" spans="1:17">
      <c r="A19" s="9"/>
      <c r="B19" s="10">
        <v>109</v>
      </c>
      <c r="C19" s="11" t="s">
        <v>45</v>
      </c>
      <c r="D19" s="11"/>
      <c r="E19" s="11" t="s">
        <v>46</v>
      </c>
      <c r="F19" s="14">
        <v>84.5531034482759</v>
      </c>
      <c r="G19" s="15">
        <f t="shared" si="2"/>
        <v>8.68035470012399</v>
      </c>
      <c r="H19" s="14">
        <f t="shared" si="0"/>
        <v>93.2334581483999</v>
      </c>
      <c r="I19" s="26">
        <v>69.19</v>
      </c>
      <c r="J19" s="27" t="s">
        <v>22</v>
      </c>
      <c r="K19" s="10" t="s">
        <v>25</v>
      </c>
      <c r="L19" s="10" t="s">
        <v>26</v>
      </c>
      <c r="M19" s="10"/>
      <c r="N19" s="10">
        <v>101</v>
      </c>
      <c r="O19" s="30"/>
      <c r="P19" s="31"/>
      <c r="Q19" s="31"/>
    </row>
    <row r="20" s="1" customFormat="1" ht="25" customHeight="1" spans="1:17">
      <c r="A20" s="7">
        <v>8</v>
      </c>
      <c r="B20" s="10">
        <v>110</v>
      </c>
      <c r="C20" s="11" t="s">
        <v>47</v>
      </c>
      <c r="D20" s="11"/>
      <c r="E20" s="11" t="s">
        <v>48</v>
      </c>
      <c r="F20" s="12">
        <v>87.55</v>
      </c>
      <c r="G20" s="13">
        <v>9.99</v>
      </c>
      <c r="H20" s="13">
        <f t="shared" si="0"/>
        <v>97.54</v>
      </c>
      <c r="I20" s="26">
        <v>69.19</v>
      </c>
      <c r="J20" s="27" t="s">
        <v>22</v>
      </c>
      <c r="K20" s="10" t="s">
        <v>23</v>
      </c>
      <c r="L20" s="10" t="s">
        <v>24</v>
      </c>
      <c r="M20" s="10">
        <v>83</v>
      </c>
      <c r="N20" s="10"/>
      <c r="O20" s="28">
        <v>184</v>
      </c>
      <c r="P20" s="29">
        <v>100</v>
      </c>
      <c r="Q20" s="29"/>
    </row>
    <row r="21" s="1" customFormat="1" ht="25" customHeight="1" spans="1:17">
      <c r="A21" s="9"/>
      <c r="B21" s="10">
        <v>110</v>
      </c>
      <c r="C21" s="11" t="s">
        <v>47</v>
      </c>
      <c r="D21" s="11"/>
      <c r="E21" s="11" t="s">
        <v>48</v>
      </c>
      <c r="F21" s="14">
        <v>84.5531034482759</v>
      </c>
      <c r="G21" s="15">
        <f>F21*513.66/5003.43</f>
        <v>8.68035470012399</v>
      </c>
      <c r="H21" s="14">
        <f t="shared" si="0"/>
        <v>93.2334581483999</v>
      </c>
      <c r="I21" s="26">
        <v>69.19</v>
      </c>
      <c r="J21" s="27" t="s">
        <v>22</v>
      </c>
      <c r="K21" s="10" t="s">
        <v>25</v>
      </c>
      <c r="L21" s="10" t="s">
        <v>26</v>
      </c>
      <c r="M21" s="10"/>
      <c r="N21" s="10">
        <v>101</v>
      </c>
      <c r="O21" s="30"/>
      <c r="P21" s="31"/>
      <c r="Q21" s="31"/>
    </row>
    <row r="22" s="1" customFormat="1" ht="25" customHeight="1" spans="1:17">
      <c r="A22" s="7">
        <v>9</v>
      </c>
      <c r="B22" s="10">
        <v>111</v>
      </c>
      <c r="C22" s="11" t="s">
        <v>49</v>
      </c>
      <c r="D22" s="11"/>
      <c r="E22" s="11" t="s">
        <v>50</v>
      </c>
      <c r="F22" s="12">
        <v>87.55</v>
      </c>
      <c r="G22" s="13">
        <v>9.99</v>
      </c>
      <c r="H22" s="13">
        <f t="shared" si="0"/>
        <v>97.54</v>
      </c>
      <c r="I22" s="26">
        <v>69.19</v>
      </c>
      <c r="J22" s="27" t="s">
        <v>51</v>
      </c>
      <c r="K22" s="10" t="s">
        <v>23</v>
      </c>
      <c r="L22" s="10" t="s">
        <v>24</v>
      </c>
      <c r="M22" s="10">
        <v>83</v>
      </c>
      <c r="N22" s="10"/>
      <c r="O22" s="28">
        <v>184</v>
      </c>
      <c r="P22" s="29">
        <v>100</v>
      </c>
      <c r="Q22" s="29"/>
    </row>
    <row r="23" s="1" customFormat="1" ht="25" customHeight="1" spans="1:17">
      <c r="A23" s="9"/>
      <c r="B23" s="10">
        <v>111</v>
      </c>
      <c r="C23" s="11" t="s">
        <v>49</v>
      </c>
      <c r="D23" s="11"/>
      <c r="E23" s="11" t="s">
        <v>50</v>
      </c>
      <c r="F23" s="14">
        <v>84.5531034482759</v>
      </c>
      <c r="G23" s="15">
        <f>F23*513.66/5003.43</f>
        <v>8.68035470012399</v>
      </c>
      <c r="H23" s="14">
        <f t="shared" si="0"/>
        <v>93.2334581483999</v>
      </c>
      <c r="I23" s="26">
        <v>69.19</v>
      </c>
      <c r="J23" s="27" t="s">
        <v>51</v>
      </c>
      <c r="K23" s="10" t="s">
        <v>25</v>
      </c>
      <c r="L23" s="10" t="s">
        <v>26</v>
      </c>
      <c r="M23" s="10"/>
      <c r="N23" s="10">
        <v>101</v>
      </c>
      <c r="O23" s="30"/>
      <c r="P23" s="31"/>
      <c r="Q23" s="31"/>
    </row>
    <row r="24" s="1" customFormat="1" ht="25" customHeight="1" spans="1:17">
      <c r="A24" s="7">
        <v>10</v>
      </c>
      <c r="B24" s="10">
        <v>201</v>
      </c>
      <c r="C24" s="11" t="s">
        <v>63</v>
      </c>
      <c r="D24" s="11"/>
      <c r="E24" s="11" t="s">
        <v>64</v>
      </c>
      <c r="F24" s="12">
        <v>52.53</v>
      </c>
      <c r="G24" s="13">
        <v>5.99</v>
      </c>
      <c r="H24" s="13">
        <f t="shared" si="0"/>
        <v>58.52</v>
      </c>
      <c r="I24" s="26">
        <v>58.52</v>
      </c>
      <c r="J24" s="27" t="s">
        <v>22</v>
      </c>
      <c r="K24" s="10" t="s">
        <v>23</v>
      </c>
      <c r="L24" s="10" t="s">
        <v>24</v>
      </c>
      <c r="M24" s="10">
        <v>83</v>
      </c>
      <c r="N24" s="10"/>
      <c r="O24" s="28">
        <v>184</v>
      </c>
      <c r="P24" s="29">
        <v>100</v>
      </c>
      <c r="Q24" s="29"/>
    </row>
    <row r="25" s="1" customFormat="1" ht="25" customHeight="1" spans="1:17">
      <c r="A25" s="9"/>
      <c r="B25" s="10">
        <v>201</v>
      </c>
      <c r="C25" s="11" t="s">
        <v>63</v>
      </c>
      <c r="D25" s="11"/>
      <c r="E25" s="11" t="s">
        <v>64</v>
      </c>
      <c r="F25" s="14">
        <v>50.7318620689655</v>
      </c>
      <c r="G25" s="15">
        <f t="shared" ref="G25:G29" si="3">F25*513.66/5003.43</f>
        <v>5.20821282007439</v>
      </c>
      <c r="H25" s="14">
        <f t="shared" si="0"/>
        <v>55.9400748890399</v>
      </c>
      <c r="I25" s="26">
        <v>55.94</v>
      </c>
      <c r="J25" s="27" t="s">
        <v>22</v>
      </c>
      <c r="K25" s="10" t="s">
        <v>25</v>
      </c>
      <c r="L25" s="10" t="s">
        <v>26</v>
      </c>
      <c r="M25" s="10"/>
      <c r="N25" s="10">
        <v>101</v>
      </c>
      <c r="O25" s="30"/>
      <c r="P25" s="31"/>
      <c r="Q25" s="31"/>
    </row>
    <row r="26" s="1" customFormat="1" ht="25" customHeight="1" spans="1:17">
      <c r="A26" s="7">
        <v>11</v>
      </c>
      <c r="B26" s="10">
        <v>202</v>
      </c>
      <c r="C26" s="11" t="s">
        <v>65</v>
      </c>
      <c r="D26" s="11"/>
      <c r="E26" s="11" t="s">
        <v>66</v>
      </c>
      <c r="F26" s="12">
        <v>48.15</v>
      </c>
      <c r="G26" s="13">
        <v>5.49</v>
      </c>
      <c r="H26" s="13">
        <f t="shared" si="0"/>
        <v>53.64</v>
      </c>
      <c r="I26" s="26">
        <v>53.64</v>
      </c>
      <c r="J26" s="27" t="s">
        <v>22</v>
      </c>
      <c r="K26" s="10" t="s">
        <v>23</v>
      </c>
      <c r="L26" s="10" t="s">
        <v>24</v>
      </c>
      <c r="M26" s="10">
        <v>83</v>
      </c>
      <c r="N26" s="10"/>
      <c r="O26" s="28">
        <v>184</v>
      </c>
      <c r="P26" s="29">
        <v>100</v>
      </c>
      <c r="Q26" s="29"/>
    </row>
    <row r="27" s="1" customFormat="1" ht="25" customHeight="1" spans="1:17">
      <c r="A27" s="9"/>
      <c r="B27" s="10">
        <v>202</v>
      </c>
      <c r="C27" s="11" t="s">
        <v>65</v>
      </c>
      <c r="D27" s="11"/>
      <c r="E27" s="11" t="s">
        <v>66</v>
      </c>
      <c r="F27" s="14">
        <v>46.5042068965517</v>
      </c>
      <c r="G27" s="15">
        <f t="shared" si="3"/>
        <v>4.77419508506819</v>
      </c>
      <c r="H27" s="14">
        <f t="shared" si="0"/>
        <v>51.2784019816199</v>
      </c>
      <c r="I27" s="26">
        <v>51.28</v>
      </c>
      <c r="J27" s="27" t="s">
        <v>22</v>
      </c>
      <c r="K27" s="10" t="s">
        <v>25</v>
      </c>
      <c r="L27" s="10" t="s">
        <v>26</v>
      </c>
      <c r="M27" s="10"/>
      <c r="N27" s="10">
        <v>101</v>
      </c>
      <c r="O27" s="30"/>
      <c r="P27" s="31"/>
      <c r="Q27" s="31"/>
    </row>
    <row r="28" s="1" customFormat="1" ht="25" customHeight="1" spans="1:17">
      <c r="A28" s="7">
        <v>12</v>
      </c>
      <c r="B28" s="10">
        <v>203</v>
      </c>
      <c r="C28" s="11" t="s">
        <v>67</v>
      </c>
      <c r="D28" s="11"/>
      <c r="E28" s="11" t="s">
        <v>68</v>
      </c>
      <c r="F28" s="12">
        <v>48.15</v>
      </c>
      <c r="G28" s="13">
        <v>5.49</v>
      </c>
      <c r="H28" s="13">
        <f t="shared" si="0"/>
        <v>53.64</v>
      </c>
      <c r="I28" s="26">
        <v>53.64</v>
      </c>
      <c r="J28" s="27" t="s">
        <v>22</v>
      </c>
      <c r="K28" s="10" t="s">
        <v>23</v>
      </c>
      <c r="L28" s="10" t="s">
        <v>24</v>
      </c>
      <c r="M28" s="10">
        <v>83</v>
      </c>
      <c r="N28" s="10"/>
      <c r="O28" s="28">
        <v>184</v>
      </c>
      <c r="P28" s="29">
        <v>100</v>
      </c>
      <c r="Q28" s="29"/>
    </row>
    <row r="29" s="1" customFormat="1" ht="25" customHeight="1" spans="1:17">
      <c r="A29" s="9"/>
      <c r="B29" s="10">
        <v>203</v>
      </c>
      <c r="C29" s="11" t="s">
        <v>67</v>
      </c>
      <c r="D29" s="11"/>
      <c r="E29" s="11" t="s">
        <v>68</v>
      </c>
      <c r="F29" s="14">
        <v>46.5042068965517</v>
      </c>
      <c r="G29" s="15">
        <f t="shared" si="3"/>
        <v>4.77419508506819</v>
      </c>
      <c r="H29" s="14">
        <f t="shared" si="0"/>
        <v>51.2784019816199</v>
      </c>
      <c r="I29" s="26">
        <v>51.28</v>
      </c>
      <c r="J29" s="27" t="s">
        <v>22</v>
      </c>
      <c r="K29" s="10" t="s">
        <v>25</v>
      </c>
      <c r="L29" s="10" t="s">
        <v>26</v>
      </c>
      <c r="M29" s="10"/>
      <c r="N29" s="10">
        <v>101</v>
      </c>
      <c r="O29" s="30"/>
      <c r="P29" s="31"/>
      <c r="Q29" s="31"/>
    </row>
    <row r="30" s="1" customFormat="1" ht="25" customHeight="1" spans="1:17">
      <c r="A30" s="7">
        <v>13</v>
      </c>
      <c r="B30" s="10">
        <v>205</v>
      </c>
      <c r="C30" s="11" t="s">
        <v>69</v>
      </c>
      <c r="D30" s="11"/>
      <c r="E30" s="11" t="s">
        <v>70</v>
      </c>
      <c r="F30" s="12">
        <v>43.78</v>
      </c>
      <c r="G30" s="13">
        <v>4.99</v>
      </c>
      <c r="H30" s="13">
        <f t="shared" si="0"/>
        <v>48.77</v>
      </c>
      <c r="I30" s="26">
        <v>48.77</v>
      </c>
      <c r="J30" s="27" t="s">
        <v>22</v>
      </c>
      <c r="K30" s="10" t="s">
        <v>23</v>
      </c>
      <c r="L30" s="10" t="s">
        <v>24</v>
      </c>
      <c r="M30" s="10">
        <v>83</v>
      </c>
      <c r="N30" s="10"/>
      <c r="O30" s="28">
        <v>184</v>
      </c>
      <c r="P30" s="29">
        <v>100</v>
      </c>
      <c r="Q30" s="29"/>
    </row>
    <row r="31" s="1" customFormat="1" ht="25" customHeight="1" spans="1:17">
      <c r="A31" s="9"/>
      <c r="B31" s="10">
        <v>205</v>
      </c>
      <c r="C31" s="11" t="s">
        <v>69</v>
      </c>
      <c r="D31" s="11"/>
      <c r="E31" s="11" t="s">
        <v>70</v>
      </c>
      <c r="F31" s="14">
        <v>42.2765517241379</v>
      </c>
      <c r="G31" s="15">
        <f t="shared" ref="G31:G35" si="4">F31*513.66/5003.43</f>
        <v>4.34017735006199</v>
      </c>
      <c r="H31" s="14">
        <f t="shared" si="0"/>
        <v>46.6167290741999</v>
      </c>
      <c r="I31" s="26">
        <v>46.62</v>
      </c>
      <c r="J31" s="27" t="s">
        <v>22</v>
      </c>
      <c r="K31" s="10" t="s">
        <v>25</v>
      </c>
      <c r="L31" s="10" t="s">
        <v>26</v>
      </c>
      <c r="M31" s="10"/>
      <c r="N31" s="10">
        <v>101</v>
      </c>
      <c r="O31" s="30"/>
      <c r="P31" s="31"/>
      <c r="Q31" s="31"/>
    </row>
    <row r="32" s="1" customFormat="1" ht="25" customHeight="1" spans="1:17">
      <c r="A32" s="7">
        <v>14</v>
      </c>
      <c r="B32" s="10">
        <v>206</v>
      </c>
      <c r="C32" s="11" t="s">
        <v>71</v>
      </c>
      <c r="D32" s="11"/>
      <c r="E32" s="11" t="s">
        <v>72</v>
      </c>
      <c r="F32" s="12">
        <v>100.69</v>
      </c>
      <c r="G32" s="13">
        <v>11.49</v>
      </c>
      <c r="H32" s="13">
        <f t="shared" si="0"/>
        <v>112.18</v>
      </c>
      <c r="I32" s="26">
        <v>69.19</v>
      </c>
      <c r="J32" s="27" t="s">
        <v>22</v>
      </c>
      <c r="K32" s="10" t="s">
        <v>23</v>
      </c>
      <c r="L32" s="10" t="s">
        <v>24</v>
      </c>
      <c r="M32" s="10">
        <v>83</v>
      </c>
      <c r="N32" s="10"/>
      <c r="O32" s="28">
        <v>184</v>
      </c>
      <c r="P32" s="29">
        <v>100</v>
      </c>
      <c r="Q32" s="29"/>
    </row>
    <row r="33" s="1" customFormat="1" ht="25" customHeight="1" spans="1:17">
      <c r="A33" s="9"/>
      <c r="B33" s="10">
        <v>206</v>
      </c>
      <c r="C33" s="11" t="s">
        <v>71</v>
      </c>
      <c r="D33" s="11"/>
      <c r="E33" s="11" t="s">
        <v>72</v>
      </c>
      <c r="F33" s="14">
        <v>97.2360689655172</v>
      </c>
      <c r="G33" s="15">
        <f t="shared" si="4"/>
        <v>9.98240790514259</v>
      </c>
      <c r="H33" s="14">
        <f t="shared" si="0"/>
        <v>107.21847687066</v>
      </c>
      <c r="I33" s="26">
        <v>69.19</v>
      </c>
      <c r="J33" s="27" t="s">
        <v>22</v>
      </c>
      <c r="K33" s="10" t="s">
        <v>25</v>
      </c>
      <c r="L33" s="10" t="s">
        <v>26</v>
      </c>
      <c r="M33" s="10"/>
      <c r="N33" s="10">
        <v>101</v>
      </c>
      <c r="O33" s="30"/>
      <c r="P33" s="31"/>
      <c r="Q33" s="31"/>
    </row>
    <row r="34" s="1" customFormat="1" ht="25" customHeight="1" spans="1:17">
      <c r="A34" s="7">
        <v>15</v>
      </c>
      <c r="B34" s="16">
        <v>207</v>
      </c>
      <c r="C34" s="11" t="s">
        <v>73</v>
      </c>
      <c r="D34" s="11"/>
      <c r="E34" s="11" t="s">
        <v>74</v>
      </c>
      <c r="F34" s="17">
        <v>105.06</v>
      </c>
      <c r="G34" s="18">
        <v>11.99</v>
      </c>
      <c r="H34" s="18">
        <f t="shared" si="0"/>
        <v>117.05</v>
      </c>
      <c r="I34" s="26">
        <v>69.19</v>
      </c>
      <c r="J34" s="27" t="s">
        <v>208</v>
      </c>
      <c r="K34" s="10" t="s">
        <v>23</v>
      </c>
      <c r="L34" s="10" t="s">
        <v>24</v>
      </c>
      <c r="M34" s="10">
        <v>83</v>
      </c>
      <c r="N34" s="10"/>
      <c r="O34" s="28">
        <v>184</v>
      </c>
      <c r="P34" s="29">
        <v>100</v>
      </c>
      <c r="Q34" s="29"/>
    </row>
    <row r="35" s="1" customFormat="1" ht="25" customHeight="1" spans="1:17">
      <c r="A35" s="9"/>
      <c r="B35" s="16">
        <v>207</v>
      </c>
      <c r="C35" s="11" t="s">
        <v>73</v>
      </c>
      <c r="D35" s="11"/>
      <c r="E35" s="11" t="s">
        <v>74</v>
      </c>
      <c r="F35" s="14">
        <v>101.463724137931</v>
      </c>
      <c r="G35" s="15">
        <f t="shared" si="4"/>
        <v>10.4164256401488</v>
      </c>
      <c r="H35" s="14">
        <f t="shared" si="0"/>
        <v>111.88014977808</v>
      </c>
      <c r="I35" s="26">
        <v>69.19</v>
      </c>
      <c r="J35" s="27" t="s">
        <v>208</v>
      </c>
      <c r="K35" s="10" t="s">
        <v>25</v>
      </c>
      <c r="L35" s="10" t="s">
        <v>26</v>
      </c>
      <c r="M35" s="10"/>
      <c r="N35" s="10">
        <v>101</v>
      </c>
      <c r="O35" s="30"/>
      <c r="P35" s="31"/>
      <c r="Q35" s="31"/>
    </row>
    <row r="36" s="1" customFormat="1" ht="25" customHeight="1" spans="1:17">
      <c r="A36" s="7">
        <v>16</v>
      </c>
      <c r="B36" s="10">
        <v>208</v>
      </c>
      <c r="C36" s="11" t="s">
        <v>75</v>
      </c>
      <c r="D36" s="11"/>
      <c r="E36" s="11" t="s">
        <v>76</v>
      </c>
      <c r="F36" s="12">
        <v>87.55</v>
      </c>
      <c r="G36" s="13">
        <v>9.99</v>
      </c>
      <c r="H36" s="13">
        <f t="shared" si="0"/>
        <v>97.54</v>
      </c>
      <c r="I36" s="26">
        <v>69.19</v>
      </c>
      <c r="J36" s="27" t="s">
        <v>77</v>
      </c>
      <c r="K36" s="10" t="s">
        <v>23</v>
      </c>
      <c r="L36" s="10" t="s">
        <v>24</v>
      </c>
      <c r="M36" s="10">
        <v>83</v>
      </c>
      <c r="N36" s="10"/>
      <c r="O36" s="28">
        <v>184</v>
      </c>
      <c r="P36" s="29">
        <v>100</v>
      </c>
      <c r="Q36" s="29"/>
    </row>
    <row r="37" s="1" customFormat="1" ht="25" customHeight="1" spans="1:17">
      <c r="A37" s="9"/>
      <c r="B37" s="10">
        <v>208</v>
      </c>
      <c r="C37" s="11" t="s">
        <v>75</v>
      </c>
      <c r="D37" s="11"/>
      <c r="E37" s="11" t="s">
        <v>76</v>
      </c>
      <c r="F37" s="14">
        <v>84.5531034482759</v>
      </c>
      <c r="G37" s="15">
        <f t="shared" ref="G37:G41" si="5">F37*513.66/5003.43</f>
        <v>8.68035470012399</v>
      </c>
      <c r="H37" s="14">
        <f t="shared" si="0"/>
        <v>93.2334581483999</v>
      </c>
      <c r="I37" s="26">
        <v>69.19</v>
      </c>
      <c r="J37" s="27" t="s">
        <v>77</v>
      </c>
      <c r="K37" s="10" t="s">
        <v>25</v>
      </c>
      <c r="L37" s="10" t="s">
        <v>26</v>
      </c>
      <c r="M37" s="10"/>
      <c r="N37" s="10">
        <v>101</v>
      </c>
      <c r="O37" s="30"/>
      <c r="P37" s="31"/>
      <c r="Q37" s="31"/>
    </row>
    <row r="38" s="1" customFormat="1" ht="25" customHeight="1" spans="1:17">
      <c r="A38" s="7">
        <v>17</v>
      </c>
      <c r="B38" s="10">
        <v>209</v>
      </c>
      <c r="C38" s="11" t="s">
        <v>78</v>
      </c>
      <c r="D38" s="11"/>
      <c r="E38" s="11" t="s">
        <v>79</v>
      </c>
      <c r="F38" s="12">
        <v>67.85</v>
      </c>
      <c r="G38" s="13">
        <v>7.74</v>
      </c>
      <c r="H38" s="13">
        <f t="shared" si="0"/>
        <v>75.59</v>
      </c>
      <c r="I38" s="26">
        <v>69.19</v>
      </c>
      <c r="J38" s="27" t="s">
        <v>22</v>
      </c>
      <c r="K38" s="10" t="s">
        <v>23</v>
      </c>
      <c r="L38" s="10" t="s">
        <v>24</v>
      </c>
      <c r="M38" s="10">
        <v>83</v>
      </c>
      <c r="N38" s="10"/>
      <c r="O38" s="28">
        <v>184</v>
      </c>
      <c r="P38" s="29">
        <v>100</v>
      </c>
      <c r="Q38" s="29"/>
    </row>
    <row r="39" s="1" customFormat="1" ht="30" customHeight="1" spans="1:17">
      <c r="A39" s="9"/>
      <c r="B39" s="10">
        <v>209</v>
      </c>
      <c r="C39" s="11" t="s">
        <v>78</v>
      </c>
      <c r="D39" s="11"/>
      <c r="E39" s="11" t="s">
        <v>79</v>
      </c>
      <c r="F39" s="14">
        <v>65.5286551724138</v>
      </c>
      <c r="G39" s="15">
        <f t="shared" si="5"/>
        <v>6.72727489259609</v>
      </c>
      <c r="H39" s="14">
        <f t="shared" si="0"/>
        <v>72.2559300650099</v>
      </c>
      <c r="I39" s="26">
        <v>69.19</v>
      </c>
      <c r="J39" s="27" t="s">
        <v>22</v>
      </c>
      <c r="K39" s="10" t="s">
        <v>25</v>
      </c>
      <c r="L39" s="10" t="s">
        <v>26</v>
      </c>
      <c r="M39" s="10"/>
      <c r="N39" s="10">
        <v>101</v>
      </c>
      <c r="O39" s="30"/>
      <c r="P39" s="31"/>
      <c r="Q39" s="31"/>
    </row>
    <row r="40" s="1" customFormat="1" ht="25" customHeight="1" spans="1:17">
      <c r="A40" s="7">
        <v>18</v>
      </c>
      <c r="B40" s="10">
        <v>210</v>
      </c>
      <c r="C40" s="11" t="s">
        <v>80</v>
      </c>
      <c r="D40" s="11"/>
      <c r="E40" s="11" t="s">
        <v>81</v>
      </c>
      <c r="F40" s="19">
        <v>63.48</v>
      </c>
      <c r="G40" s="13">
        <v>7.24</v>
      </c>
      <c r="H40" s="13">
        <v>70.72</v>
      </c>
      <c r="I40" s="26">
        <v>69.19</v>
      </c>
      <c r="J40" s="27" t="s">
        <v>126</v>
      </c>
      <c r="K40" s="10" t="s">
        <v>23</v>
      </c>
      <c r="L40" s="10" t="s">
        <v>24</v>
      </c>
      <c r="M40" s="10">
        <v>83</v>
      </c>
      <c r="N40" s="10"/>
      <c r="O40" s="28">
        <v>184</v>
      </c>
      <c r="P40" s="29">
        <v>100</v>
      </c>
      <c r="Q40" s="29"/>
    </row>
    <row r="41" s="1" customFormat="1" ht="25" customHeight="1" spans="1:17">
      <c r="A41" s="9"/>
      <c r="B41" s="10">
        <v>210</v>
      </c>
      <c r="C41" s="11" t="s">
        <v>80</v>
      </c>
      <c r="D41" s="11"/>
      <c r="E41" s="11" t="s">
        <v>81</v>
      </c>
      <c r="F41" s="14">
        <v>61.301</v>
      </c>
      <c r="G41" s="15">
        <f t="shared" si="5"/>
        <v>6.29325715758989</v>
      </c>
      <c r="H41" s="14">
        <f t="shared" ref="H41:H47" si="6">F41+G41</f>
        <v>67.5942571575899</v>
      </c>
      <c r="I41" s="26">
        <v>67.59</v>
      </c>
      <c r="J41" s="27" t="s">
        <v>126</v>
      </c>
      <c r="K41" s="10" t="s">
        <v>25</v>
      </c>
      <c r="L41" s="10" t="s">
        <v>26</v>
      </c>
      <c r="M41" s="10"/>
      <c r="N41" s="10">
        <v>101</v>
      </c>
      <c r="O41" s="30"/>
      <c r="P41" s="31"/>
      <c r="Q41" s="31"/>
    </row>
    <row r="42" s="2" customFormat="1" ht="25" customHeight="1" spans="1:17">
      <c r="A42" s="7">
        <v>19</v>
      </c>
      <c r="B42" s="10">
        <v>212</v>
      </c>
      <c r="C42" s="11" t="s">
        <v>87</v>
      </c>
      <c r="D42" s="11"/>
      <c r="E42" s="11" t="s">
        <v>88</v>
      </c>
      <c r="F42" s="12">
        <v>65.67</v>
      </c>
      <c r="G42" s="13">
        <v>7.49</v>
      </c>
      <c r="H42" s="13">
        <f t="shared" si="6"/>
        <v>73.16</v>
      </c>
      <c r="I42" s="26">
        <v>69.19</v>
      </c>
      <c r="J42" s="27" t="s">
        <v>22</v>
      </c>
      <c r="K42" s="10" t="s">
        <v>23</v>
      </c>
      <c r="L42" s="10" t="s">
        <v>24</v>
      </c>
      <c r="M42" s="10">
        <v>83</v>
      </c>
      <c r="N42" s="10"/>
      <c r="O42" s="28">
        <v>184</v>
      </c>
      <c r="P42" s="29">
        <v>100</v>
      </c>
      <c r="Q42" s="29"/>
    </row>
    <row r="43" s="1" customFormat="1" ht="25" customHeight="1" spans="1:17">
      <c r="A43" s="9"/>
      <c r="B43" s="10">
        <v>212</v>
      </c>
      <c r="C43" s="11" t="s">
        <v>87</v>
      </c>
      <c r="D43" s="11"/>
      <c r="E43" s="11" t="s">
        <v>88</v>
      </c>
      <c r="F43" s="14">
        <v>63.4148275862069</v>
      </c>
      <c r="G43" s="15">
        <f>F43*513.66/5003.43</f>
        <v>6.51026602509299</v>
      </c>
      <c r="H43" s="14">
        <f t="shared" si="6"/>
        <v>69.9250936112999</v>
      </c>
      <c r="I43" s="26">
        <v>69.19</v>
      </c>
      <c r="J43" s="27" t="s">
        <v>22</v>
      </c>
      <c r="K43" s="10" t="s">
        <v>25</v>
      </c>
      <c r="L43" s="10" t="s">
        <v>26</v>
      </c>
      <c r="M43" s="10"/>
      <c r="N43" s="10">
        <v>101</v>
      </c>
      <c r="O43" s="30"/>
      <c r="P43" s="31"/>
      <c r="Q43" s="31"/>
    </row>
    <row r="44" s="1" customFormat="1" ht="30" customHeight="1" spans="1:17">
      <c r="A44" s="7">
        <v>20</v>
      </c>
      <c r="B44" s="10">
        <v>213</v>
      </c>
      <c r="C44" s="11" t="s">
        <v>89</v>
      </c>
      <c r="D44" s="11"/>
      <c r="E44" s="11" t="s">
        <v>90</v>
      </c>
      <c r="F44" s="12">
        <v>80.99</v>
      </c>
      <c r="G44" s="13">
        <v>9.24</v>
      </c>
      <c r="H44" s="13">
        <f t="shared" si="6"/>
        <v>90.23</v>
      </c>
      <c r="I44" s="26">
        <v>69.19</v>
      </c>
      <c r="J44" s="27" t="s">
        <v>22</v>
      </c>
      <c r="K44" s="10" t="s">
        <v>23</v>
      </c>
      <c r="L44" s="10" t="s">
        <v>24</v>
      </c>
      <c r="M44" s="10">
        <v>83</v>
      </c>
      <c r="N44" s="10"/>
      <c r="O44" s="28">
        <v>184</v>
      </c>
      <c r="P44" s="29">
        <v>100</v>
      </c>
      <c r="Q44" s="29"/>
    </row>
    <row r="45" s="1" customFormat="1" ht="28" customHeight="1" spans="1:17">
      <c r="A45" s="9"/>
      <c r="B45" s="10">
        <v>213</v>
      </c>
      <c r="C45" s="11" t="s">
        <v>89</v>
      </c>
      <c r="D45" s="11"/>
      <c r="E45" s="11" t="s">
        <v>90</v>
      </c>
      <c r="F45" s="14">
        <v>78.2116206896552</v>
      </c>
      <c r="G45" s="15">
        <f>F45*513.66/5003.43</f>
        <v>8.02932809761469</v>
      </c>
      <c r="H45" s="14">
        <f t="shared" si="6"/>
        <v>86.2409487872699</v>
      </c>
      <c r="I45" s="26">
        <v>69.19</v>
      </c>
      <c r="J45" s="27" t="s">
        <v>22</v>
      </c>
      <c r="K45" s="10" t="s">
        <v>25</v>
      </c>
      <c r="L45" s="10" t="s">
        <v>26</v>
      </c>
      <c r="M45" s="10"/>
      <c r="N45" s="10">
        <v>101</v>
      </c>
      <c r="O45" s="30"/>
      <c r="P45" s="31"/>
      <c r="Q45" s="31"/>
    </row>
    <row r="46" s="1" customFormat="1" ht="25" customHeight="1" spans="1:17">
      <c r="A46" s="7">
        <v>21</v>
      </c>
      <c r="B46" s="10">
        <v>215</v>
      </c>
      <c r="C46" s="11" t="s">
        <v>91</v>
      </c>
      <c r="D46" s="11"/>
      <c r="E46" s="11" t="s">
        <v>92</v>
      </c>
      <c r="F46" s="12">
        <v>70.04</v>
      </c>
      <c r="G46" s="13">
        <v>7.99</v>
      </c>
      <c r="H46" s="13">
        <f t="shared" si="6"/>
        <v>78.03</v>
      </c>
      <c r="I46" s="26">
        <v>69.19</v>
      </c>
      <c r="J46" s="27" t="s">
        <v>22</v>
      </c>
      <c r="K46" s="10" t="s">
        <v>23</v>
      </c>
      <c r="L46" s="10" t="s">
        <v>24</v>
      </c>
      <c r="M46" s="10">
        <v>83</v>
      </c>
      <c r="N46" s="10"/>
      <c r="O46" s="28">
        <v>184</v>
      </c>
      <c r="P46" s="29">
        <v>100</v>
      </c>
      <c r="Q46" s="29"/>
    </row>
    <row r="47" s="1" customFormat="1" ht="25" customHeight="1" spans="1:17">
      <c r="A47" s="9"/>
      <c r="B47" s="10">
        <v>215</v>
      </c>
      <c r="C47" s="11" t="s">
        <v>91</v>
      </c>
      <c r="D47" s="11"/>
      <c r="E47" s="11" t="s">
        <v>92</v>
      </c>
      <c r="F47" s="14">
        <v>67.6424827586207</v>
      </c>
      <c r="G47" s="15">
        <f>F47*513.66/5003.43</f>
        <v>6.94428376009919</v>
      </c>
      <c r="H47" s="14">
        <f t="shared" si="6"/>
        <v>74.5867665187199</v>
      </c>
      <c r="I47" s="26">
        <v>69.19</v>
      </c>
      <c r="J47" s="27" t="s">
        <v>22</v>
      </c>
      <c r="K47" s="10" t="s">
        <v>25</v>
      </c>
      <c r="L47" s="10" t="s">
        <v>26</v>
      </c>
      <c r="M47" s="10"/>
      <c r="N47" s="10">
        <v>101</v>
      </c>
      <c r="O47" s="30"/>
      <c r="P47" s="31"/>
      <c r="Q47" s="31"/>
    </row>
    <row r="48" s="2" customFormat="1" ht="25" customHeight="1" spans="1:17">
      <c r="A48" s="7">
        <v>22</v>
      </c>
      <c r="B48" s="10">
        <v>217</v>
      </c>
      <c r="C48" s="11" t="s">
        <v>97</v>
      </c>
      <c r="D48" s="11"/>
      <c r="E48" s="11" t="s">
        <v>98</v>
      </c>
      <c r="F48" s="12">
        <v>61.29</v>
      </c>
      <c r="G48" s="13">
        <v>6.99</v>
      </c>
      <c r="H48" s="13">
        <f t="shared" ref="H48:H63" si="7">F48+G48</f>
        <v>68.28</v>
      </c>
      <c r="I48" s="26">
        <v>68.28</v>
      </c>
      <c r="J48" s="27" t="s">
        <v>22</v>
      </c>
      <c r="K48" s="10" t="s">
        <v>23</v>
      </c>
      <c r="L48" s="10" t="s">
        <v>24</v>
      </c>
      <c r="M48" s="10">
        <v>83</v>
      </c>
      <c r="N48" s="10"/>
      <c r="O48" s="28">
        <v>184</v>
      </c>
      <c r="P48" s="29">
        <v>100</v>
      </c>
      <c r="Q48" s="29"/>
    </row>
    <row r="49" s="1" customFormat="1" ht="25" customHeight="1" spans="1:17">
      <c r="A49" s="9"/>
      <c r="B49" s="10">
        <v>217</v>
      </c>
      <c r="C49" s="11" t="s">
        <v>97</v>
      </c>
      <c r="D49" s="11"/>
      <c r="E49" s="11" t="s">
        <v>98</v>
      </c>
      <c r="F49" s="14">
        <v>59.1871724137931</v>
      </c>
      <c r="G49" s="15">
        <f t="shared" ref="G49:G53" si="8">F49*513.66/5003.43</f>
        <v>6.07624829008679</v>
      </c>
      <c r="H49" s="14">
        <f t="shared" si="7"/>
        <v>65.2634207038799</v>
      </c>
      <c r="I49" s="26">
        <v>65.26</v>
      </c>
      <c r="J49" s="27" t="s">
        <v>22</v>
      </c>
      <c r="K49" s="10" t="s">
        <v>25</v>
      </c>
      <c r="L49" s="10" t="s">
        <v>26</v>
      </c>
      <c r="M49" s="10"/>
      <c r="N49" s="10">
        <v>101</v>
      </c>
      <c r="O49" s="30"/>
      <c r="P49" s="31"/>
      <c r="Q49" s="31"/>
    </row>
    <row r="50" s="1" customFormat="1" ht="25" customHeight="1" spans="1:17">
      <c r="A50" s="7">
        <v>23</v>
      </c>
      <c r="B50" s="10">
        <v>218</v>
      </c>
      <c r="C50" s="11" t="s">
        <v>99</v>
      </c>
      <c r="D50" s="11"/>
      <c r="E50" s="11" t="s">
        <v>100</v>
      </c>
      <c r="F50" s="12">
        <v>61.29</v>
      </c>
      <c r="G50" s="13">
        <v>6.99</v>
      </c>
      <c r="H50" s="13">
        <f t="shared" si="7"/>
        <v>68.28</v>
      </c>
      <c r="I50" s="26">
        <v>68.28</v>
      </c>
      <c r="J50" s="27" t="s">
        <v>51</v>
      </c>
      <c r="K50" s="10" t="s">
        <v>23</v>
      </c>
      <c r="L50" s="10" t="s">
        <v>24</v>
      </c>
      <c r="M50" s="10">
        <v>83</v>
      </c>
      <c r="N50" s="10"/>
      <c r="O50" s="28">
        <v>184</v>
      </c>
      <c r="P50" s="29">
        <v>100</v>
      </c>
      <c r="Q50" s="29"/>
    </row>
    <row r="51" s="1" customFormat="1" ht="25" customHeight="1" spans="1:17">
      <c r="A51" s="9"/>
      <c r="B51" s="10">
        <v>218</v>
      </c>
      <c r="C51" s="11" t="s">
        <v>99</v>
      </c>
      <c r="D51" s="11"/>
      <c r="E51" s="11" t="s">
        <v>100</v>
      </c>
      <c r="F51" s="14">
        <v>59.1871724137931</v>
      </c>
      <c r="G51" s="15">
        <f t="shared" si="8"/>
        <v>6.07624829008679</v>
      </c>
      <c r="H51" s="14">
        <f t="shared" si="7"/>
        <v>65.2634207038799</v>
      </c>
      <c r="I51" s="26">
        <v>65.26</v>
      </c>
      <c r="J51" s="27" t="s">
        <v>51</v>
      </c>
      <c r="K51" s="10" t="s">
        <v>25</v>
      </c>
      <c r="L51" s="10" t="s">
        <v>26</v>
      </c>
      <c r="M51" s="10"/>
      <c r="N51" s="10">
        <v>101</v>
      </c>
      <c r="O51" s="30"/>
      <c r="P51" s="31"/>
      <c r="Q51" s="31"/>
    </row>
    <row r="52" s="1" customFormat="1" ht="25" customHeight="1" spans="1:17">
      <c r="A52" s="7">
        <v>24</v>
      </c>
      <c r="B52" s="10">
        <v>219</v>
      </c>
      <c r="C52" s="11" t="s">
        <v>101</v>
      </c>
      <c r="D52" s="11"/>
      <c r="E52" s="11" t="s">
        <v>102</v>
      </c>
      <c r="F52" s="12">
        <v>70.04</v>
      </c>
      <c r="G52" s="13">
        <v>7.99</v>
      </c>
      <c r="H52" s="13">
        <f t="shared" si="7"/>
        <v>78.03</v>
      </c>
      <c r="I52" s="26">
        <v>69.19</v>
      </c>
      <c r="J52" s="27" t="s">
        <v>22</v>
      </c>
      <c r="K52" s="10" t="s">
        <v>23</v>
      </c>
      <c r="L52" s="10" t="s">
        <v>24</v>
      </c>
      <c r="M52" s="10">
        <v>83</v>
      </c>
      <c r="N52" s="10"/>
      <c r="O52" s="28">
        <v>184</v>
      </c>
      <c r="P52" s="29">
        <v>100</v>
      </c>
      <c r="Q52" s="29"/>
    </row>
    <row r="53" s="1" customFormat="1" ht="25" customHeight="1" spans="1:17">
      <c r="A53" s="9"/>
      <c r="B53" s="10">
        <v>219</v>
      </c>
      <c r="C53" s="11" t="s">
        <v>101</v>
      </c>
      <c r="D53" s="11"/>
      <c r="E53" s="11" t="s">
        <v>102</v>
      </c>
      <c r="F53" s="14">
        <v>67.6424827586207</v>
      </c>
      <c r="G53" s="15">
        <f t="shared" si="8"/>
        <v>6.94428376009919</v>
      </c>
      <c r="H53" s="14">
        <f t="shared" si="7"/>
        <v>74.5867665187199</v>
      </c>
      <c r="I53" s="26">
        <v>69.19</v>
      </c>
      <c r="J53" s="27" t="s">
        <v>22</v>
      </c>
      <c r="K53" s="10" t="s">
        <v>25</v>
      </c>
      <c r="L53" s="10" t="s">
        <v>26</v>
      </c>
      <c r="M53" s="10"/>
      <c r="N53" s="10">
        <v>101</v>
      </c>
      <c r="O53" s="30"/>
      <c r="P53" s="31"/>
      <c r="Q53" s="31"/>
    </row>
    <row r="54" s="1" customFormat="1" ht="25" customHeight="1" spans="1:17">
      <c r="A54" s="7">
        <v>25</v>
      </c>
      <c r="B54" s="10">
        <v>220</v>
      </c>
      <c r="C54" s="11" t="s">
        <v>103</v>
      </c>
      <c r="D54" s="11"/>
      <c r="E54" s="11" t="s">
        <v>104</v>
      </c>
      <c r="F54" s="12">
        <v>70.04</v>
      </c>
      <c r="G54" s="13">
        <v>7.99</v>
      </c>
      <c r="H54" s="13">
        <f t="shared" si="7"/>
        <v>78.03</v>
      </c>
      <c r="I54" s="26">
        <v>69.19</v>
      </c>
      <c r="J54" s="27" t="s">
        <v>22</v>
      </c>
      <c r="K54" s="10" t="s">
        <v>23</v>
      </c>
      <c r="L54" s="10" t="s">
        <v>24</v>
      </c>
      <c r="M54" s="10">
        <v>83</v>
      </c>
      <c r="N54" s="10"/>
      <c r="O54" s="28">
        <v>184</v>
      </c>
      <c r="P54" s="29">
        <v>100</v>
      </c>
      <c r="Q54" s="29"/>
    </row>
    <row r="55" s="1" customFormat="1" ht="25" customHeight="1" spans="1:17">
      <c r="A55" s="9"/>
      <c r="B55" s="10">
        <v>220</v>
      </c>
      <c r="C55" s="11" t="s">
        <v>103</v>
      </c>
      <c r="D55" s="11"/>
      <c r="E55" s="11" t="s">
        <v>104</v>
      </c>
      <c r="F55" s="14">
        <v>67.6424827586207</v>
      </c>
      <c r="G55" s="15">
        <f t="shared" ref="G55:G59" si="9">F55*513.66/5003.43</f>
        <v>6.94428376009919</v>
      </c>
      <c r="H55" s="14">
        <f t="shared" si="7"/>
        <v>74.5867665187199</v>
      </c>
      <c r="I55" s="26">
        <v>69.19</v>
      </c>
      <c r="J55" s="27" t="s">
        <v>22</v>
      </c>
      <c r="K55" s="10" t="s">
        <v>25</v>
      </c>
      <c r="L55" s="10" t="s">
        <v>26</v>
      </c>
      <c r="M55" s="10"/>
      <c r="N55" s="10">
        <v>101</v>
      </c>
      <c r="O55" s="30"/>
      <c r="P55" s="31"/>
      <c r="Q55" s="31"/>
    </row>
    <row r="56" s="1" customFormat="1" ht="25" customHeight="1" spans="1:17">
      <c r="A56" s="7">
        <v>26</v>
      </c>
      <c r="B56" s="10">
        <v>221</v>
      </c>
      <c r="C56" s="11" t="s">
        <v>105</v>
      </c>
      <c r="D56" s="11"/>
      <c r="E56" s="11" t="s">
        <v>106</v>
      </c>
      <c r="F56" s="17">
        <v>76.61</v>
      </c>
      <c r="G56" s="18">
        <v>8.74</v>
      </c>
      <c r="H56" s="18">
        <f t="shared" si="7"/>
        <v>85.35</v>
      </c>
      <c r="I56" s="26">
        <v>69.19</v>
      </c>
      <c r="J56" s="27" t="s">
        <v>208</v>
      </c>
      <c r="K56" s="10" t="s">
        <v>23</v>
      </c>
      <c r="L56" s="10" t="s">
        <v>24</v>
      </c>
      <c r="M56" s="10">
        <v>83</v>
      </c>
      <c r="N56" s="10"/>
      <c r="O56" s="28">
        <v>184</v>
      </c>
      <c r="P56" s="29">
        <v>100</v>
      </c>
      <c r="Q56" s="29"/>
    </row>
    <row r="57" s="1" customFormat="1" ht="25" customHeight="1" spans="1:17">
      <c r="A57" s="9"/>
      <c r="B57" s="10">
        <v>221</v>
      </c>
      <c r="C57" s="11" t="s">
        <v>105</v>
      </c>
      <c r="D57" s="11"/>
      <c r="E57" s="11" t="s">
        <v>106</v>
      </c>
      <c r="F57" s="14">
        <v>73.9839655172414</v>
      </c>
      <c r="G57" s="15">
        <f t="shared" si="9"/>
        <v>7.59531036260849</v>
      </c>
      <c r="H57" s="14">
        <f t="shared" si="7"/>
        <v>81.5792758798499</v>
      </c>
      <c r="I57" s="26">
        <v>69.19</v>
      </c>
      <c r="J57" s="27" t="s">
        <v>208</v>
      </c>
      <c r="K57" s="10" t="s">
        <v>25</v>
      </c>
      <c r="L57" s="10" t="s">
        <v>26</v>
      </c>
      <c r="M57" s="10"/>
      <c r="N57" s="10">
        <v>101</v>
      </c>
      <c r="O57" s="30"/>
      <c r="P57" s="31"/>
      <c r="Q57" s="31"/>
    </row>
    <row r="58" s="1" customFormat="1" ht="25" customHeight="1" spans="1:17">
      <c r="A58" s="7">
        <v>27</v>
      </c>
      <c r="B58" s="16">
        <v>222</v>
      </c>
      <c r="C58" s="11" t="s">
        <v>107</v>
      </c>
      <c r="D58" s="11"/>
      <c r="E58" s="11" t="s">
        <v>108</v>
      </c>
      <c r="F58" s="17">
        <v>87.55</v>
      </c>
      <c r="G58" s="18">
        <v>9.99</v>
      </c>
      <c r="H58" s="18">
        <f t="shared" si="7"/>
        <v>97.54</v>
      </c>
      <c r="I58" s="26">
        <v>69.19</v>
      </c>
      <c r="J58" s="27" t="s">
        <v>208</v>
      </c>
      <c r="K58" s="10" t="s">
        <v>23</v>
      </c>
      <c r="L58" s="10" t="s">
        <v>24</v>
      </c>
      <c r="M58" s="10">
        <v>83</v>
      </c>
      <c r="N58" s="10"/>
      <c r="O58" s="28">
        <v>184</v>
      </c>
      <c r="P58" s="29">
        <v>100</v>
      </c>
      <c r="Q58" s="29"/>
    </row>
    <row r="59" s="1" customFormat="1" ht="25" customHeight="1" spans="1:17">
      <c r="A59" s="9"/>
      <c r="B59" s="16">
        <v>222</v>
      </c>
      <c r="C59" s="11" t="s">
        <v>107</v>
      </c>
      <c r="D59" s="11"/>
      <c r="E59" s="11" t="s">
        <v>108</v>
      </c>
      <c r="F59" s="14">
        <v>84.5531034482759</v>
      </c>
      <c r="G59" s="15">
        <f t="shared" si="9"/>
        <v>8.68035470012399</v>
      </c>
      <c r="H59" s="14">
        <f t="shared" si="7"/>
        <v>93.2334581483999</v>
      </c>
      <c r="I59" s="26">
        <v>69.19</v>
      </c>
      <c r="J59" s="27" t="s">
        <v>208</v>
      </c>
      <c r="K59" s="10" t="s">
        <v>25</v>
      </c>
      <c r="L59" s="10" t="s">
        <v>26</v>
      </c>
      <c r="M59" s="10"/>
      <c r="N59" s="10">
        <v>101</v>
      </c>
      <c r="O59" s="30"/>
      <c r="P59" s="31"/>
      <c r="Q59" s="31"/>
    </row>
    <row r="60" s="1" customFormat="1" ht="25" customHeight="1" spans="1:17">
      <c r="A60" s="7">
        <v>28</v>
      </c>
      <c r="B60" s="10">
        <v>223</v>
      </c>
      <c r="C60" s="20" t="s">
        <v>109</v>
      </c>
      <c r="D60" s="20"/>
      <c r="E60" s="20" t="s">
        <v>110</v>
      </c>
      <c r="F60" s="12">
        <v>83.18</v>
      </c>
      <c r="G60" s="13">
        <v>9.49</v>
      </c>
      <c r="H60" s="13">
        <f t="shared" si="7"/>
        <v>92.67</v>
      </c>
      <c r="I60" s="26">
        <v>69.19</v>
      </c>
      <c r="J60" s="27" t="s">
        <v>51</v>
      </c>
      <c r="K60" s="10" t="s">
        <v>23</v>
      </c>
      <c r="L60" s="10" t="s">
        <v>24</v>
      </c>
      <c r="M60" s="10">
        <v>83</v>
      </c>
      <c r="N60" s="10"/>
      <c r="O60" s="28">
        <v>184</v>
      </c>
      <c r="P60" s="29">
        <v>100</v>
      </c>
      <c r="Q60" s="29"/>
    </row>
    <row r="61" s="1" customFormat="1" ht="25" customHeight="1" spans="1:17">
      <c r="A61" s="9"/>
      <c r="B61" s="10">
        <v>223</v>
      </c>
      <c r="C61" s="20" t="s">
        <v>109</v>
      </c>
      <c r="D61" s="20"/>
      <c r="E61" s="20" t="s">
        <v>110</v>
      </c>
      <c r="F61" s="14">
        <v>80.3254482758621</v>
      </c>
      <c r="G61" s="15">
        <f t="shared" ref="G61:G65" si="10">F61*513.66/5003.43</f>
        <v>8.24633696511779</v>
      </c>
      <c r="H61" s="14">
        <f t="shared" si="7"/>
        <v>88.5717852409799</v>
      </c>
      <c r="I61" s="26">
        <v>69.19</v>
      </c>
      <c r="J61" s="27" t="s">
        <v>51</v>
      </c>
      <c r="K61" s="10" t="s">
        <v>25</v>
      </c>
      <c r="L61" s="10" t="s">
        <v>26</v>
      </c>
      <c r="M61" s="10"/>
      <c r="N61" s="10">
        <v>101</v>
      </c>
      <c r="O61" s="30"/>
      <c r="P61" s="31"/>
      <c r="Q61" s="31"/>
    </row>
    <row r="62" s="1" customFormat="1" ht="25" customHeight="1" spans="1:17">
      <c r="A62" s="7">
        <v>29</v>
      </c>
      <c r="B62" s="10">
        <v>225</v>
      </c>
      <c r="C62" s="20" t="s">
        <v>111</v>
      </c>
      <c r="D62" s="20"/>
      <c r="E62" s="20" t="s">
        <v>112</v>
      </c>
      <c r="F62" s="12">
        <v>83.18</v>
      </c>
      <c r="G62" s="13">
        <v>9.49</v>
      </c>
      <c r="H62" s="13">
        <f t="shared" si="7"/>
        <v>92.67</v>
      </c>
      <c r="I62" s="26">
        <v>69.19</v>
      </c>
      <c r="J62" s="27" t="s">
        <v>22</v>
      </c>
      <c r="K62" s="10" t="s">
        <v>23</v>
      </c>
      <c r="L62" s="10" t="s">
        <v>24</v>
      </c>
      <c r="M62" s="10">
        <v>83</v>
      </c>
      <c r="N62" s="10"/>
      <c r="O62" s="28">
        <v>184</v>
      </c>
      <c r="P62" s="29">
        <v>100</v>
      </c>
      <c r="Q62" s="29"/>
    </row>
    <row r="63" s="1" customFormat="1" ht="25" customHeight="1" spans="1:17">
      <c r="A63" s="9"/>
      <c r="B63" s="10">
        <v>225</v>
      </c>
      <c r="C63" s="20" t="s">
        <v>111</v>
      </c>
      <c r="D63" s="20"/>
      <c r="E63" s="20" t="s">
        <v>112</v>
      </c>
      <c r="F63" s="14">
        <v>80.3254482758621</v>
      </c>
      <c r="G63" s="15">
        <f t="shared" si="10"/>
        <v>8.24633696511779</v>
      </c>
      <c r="H63" s="14">
        <f t="shared" si="7"/>
        <v>88.5717852409799</v>
      </c>
      <c r="I63" s="26">
        <v>69.19</v>
      </c>
      <c r="J63" s="27" t="s">
        <v>22</v>
      </c>
      <c r="K63" s="10" t="s">
        <v>25</v>
      </c>
      <c r="L63" s="10" t="s">
        <v>26</v>
      </c>
      <c r="M63" s="10"/>
      <c r="N63" s="10">
        <v>101</v>
      </c>
      <c r="O63" s="30"/>
      <c r="P63" s="31"/>
      <c r="Q63" s="31"/>
    </row>
    <row r="64" s="1" customFormat="1" ht="25" customHeight="1" spans="1:17">
      <c r="A64" s="7">
        <v>30</v>
      </c>
      <c r="B64" s="10">
        <v>226</v>
      </c>
      <c r="C64" s="20" t="s">
        <v>113</v>
      </c>
      <c r="D64" s="20"/>
      <c r="E64" s="20" t="s">
        <v>114</v>
      </c>
      <c r="F64" s="12">
        <v>74.42</v>
      </c>
      <c r="G64" s="12">
        <v>8.49</v>
      </c>
      <c r="H64" s="13">
        <v>82.91</v>
      </c>
      <c r="I64" s="26">
        <v>69.19</v>
      </c>
      <c r="J64" s="27" t="s">
        <v>115</v>
      </c>
      <c r="K64" s="10" t="s">
        <v>23</v>
      </c>
      <c r="L64" s="10" t="s">
        <v>24</v>
      </c>
      <c r="M64" s="10">
        <v>83</v>
      </c>
      <c r="N64" s="10"/>
      <c r="O64" s="28">
        <v>184</v>
      </c>
      <c r="P64" s="29">
        <v>100</v>
      </c>
      <c r="Q64" s="29"/>
    </row>
    <row r="65" s="1" customFormat="1" ht="25" customHeight="1" spans="1:17">
      <c r="A65" s="9"/>
      <c r="B65" s="10">
        <v>226</v>
      </c>
      <c r="C65" s="20" t="s">
        <v>113</v>
      </c>
      <c r="D65" s="20"/>
      <c r="E65" s="20" t="s">
        <v>114</v>
      </c>
      <c r="F65" s="14">
        <v>71.8701379310345</v>
      </c>
      <c r="G65" s="15">
        <f t="shared" si="10"/>
        <v>7.37830149510539</v>
      </c>
      <c r="H65" s="14">
        <f>F65+G65</f>
        <v>79.2484394261399</v>
      </c>
      <c r="I65" s="26">
        <v>69.19</v>
      </c>
      <c r="J65" s="27" t="s">
        <v>115</v>
      </c>
      <c r="K65" s="10" t="s">
        <v>25</v>
      </c>
      <c r="L65" s="10" t="s">
        <v>26</v>
      </c>
      <c r="M65" s="10"/>
      <c r="N65" s="10">
        <v>101</v>
      </c>
      <c r="O65" s="30"/>
      <c r="P65" s="31"/>
      <c r="Q65" s="31"/>
    </row>
    <row r="66" s="1" customFormat="1" ht="25" customHeight="1" spans="1:17">
      <c r="A66" s="7">
        <v>31</v>
      </c>
      <c r="B66" s="10">
        <v>227</v>
      </c>
      <c r="C66" s="20" t="s">
        <v>116</v>
      </c>
      <c r="D66" s="20"/>
      <c r="E66" s="20" t="s">
        <v>117</v>
      </c>
      <c r="F66" s="12">
        <v>48.15</v>
      </c>
      <c r="G66" s="12">
        <v>5.49</v>
      </c>
      <c r="H66" s="13">
        <v>53.64</v>
      </c>
      <c r="I66" s="26">
        <v>53.64</v>
      </c>
      <c r="J66" s="27" t="s">
        <v>115</v>
      </c>
      <c r="K66" s="10" t="s">
        <v>23</v>
      </c>
      <c r="L66" s="10" t="s">
        <v>24</v>
      </c>
      <c r="M66" s="10">
        <v>83</v>
      </c>
      <c r="N66" s="10"/>
      <c r="O66" s="28">
        <v>184</v>
      </c>
      <c r="P66" s="29">
        <v>100</v>
      </c>
      <c r="Q66" s="29"/>
    </row>
    <row r="67" s="1" customFormat="1" ht="25" customHeight="1" spans="1:17">
      <c r="A67" s="9"/>
      <c r="B67" s="10">
        <v>227</v>
      </c>
      <c r="C67" s="20" t="s">
        <v>116</v>
      </c>
      <c r="D67" s="20"/>
      <c r="E67" s="20" t="s">
        <v>117</v>
      </c>
      <c r="F67" s="14">
        <v>46.5042068965517</v>
      </c>
      <c r="G67" s="15">
        <f>F67*513.66/5003.43</f>
        <v>4.77419508506819</v>
      </c>
      <c r="H67" s="14">
        <f t="shared" ref="H67:H79" si="11">F67+G67</f>
        <v>51.2784019816199</v>
      </c>
      <c r="I67" s="26">
        <v>51.28</v>
      </c>
      <c r="J67" s="27" t="s">
        <v>115</v>
      </c>
      <c r="K67" s="10" t="s">
        <v>25</v>
      </c>
      <c r="L67" s="10" t="s">
        <v>26</v>
      </c>
      <c r="M67" s="10"/>
      <c r="N67" s="10">
        <v>101</v>
      </c>
      <c r="O67" s="30"/>
      <c r="P67" s="31"/>
      <c r="Q67" s="31"/>
    </row>
    <row r="68" s="1" customFormat="1" ht="25" customHeight="1" spans="1:17">
      <c r="A68" s="7">
        <v>32</v>
      </c>
      <c r="B68" s="10">
        <v>228</v>
      </c>
      <c r="C68" s="20" t="s">
        <v>118</v>
      </c>
      <c r="D68" s="20"/>
      <c r="E68" s="20" t="s">
        <v>119</v>
      </c>
      <c r="F68" s="12">
        <v>48.15</v>
      </c>
      <c r="G68" s="13">
        <v>5.49</v>
      </c>
      <c r="H68" s="13">
        <f t="shared" si="11"/>
        <v>53.64</v>
      </c>
      <c r="I68" s="26">
        <v>53.64</v>
      </c>
      <c r="J68" s="27" t="s">
        <v>22</v>
      </c>
      <c r="K68" s="10" t="s">
        <v>23</v>
      </c>
      <c r="L68" s="10" t="s">
        <v>24</v>
      </c>
      <c r="M68" s="10">
        <v>83</v>
      </c>
      <c r="N68" s="10"/>
      <c r="O68" s="28">
        <v>184</v>
      </c>
      <c r="P68" s="29">
        <v>100</v>
      </c>
      <c r="Q68" s="29"/>
    </row>
    <row r="69" s="1" customFormat="1" ht="25" customHeight="1" spans="1:17">
      <c r="A69" s="9"/>
      <c r="B69" s="10">
        <v>228</v>
      </c>
      <c r="C69" s="20" t="s">
        <v>118</v>
      </c>
      <c r="D69" s="20"/>
      <c r="E69" s="20" t="s">
        <v>119</v>
      </c>
      <c r="F69" s="14">
        <v>46.5042068965517</v>
      </c>
      <c r="G69" s="15">
        <f>F69*513.66/5003.43</f>
        <v>4.77419508506819</v>
      </c>
      <c r="H69" s="14">
        <f t="shared" si="11"/>
        <v>51.2784019816199</v>
      </c>
      <c r="I69" s="26">
        <v>51.28</v>
      </c>
      <c r="J69" s="27" t="s">
        <v>22</v>
      </c>
      <c r="K69" s="10" t="s">
        <v>25</v>
      </c>
      <c r="L69" s="10" t="s">
        <v>26</v>
      </c>
      <c r="M69" s="10"/>
      <c r="N69" s="10">
        <v>101</v>
      </c>
      <c r="O69" s="30"/>
      <c r="P69" s="31"/>
      <c r="Q69" s="31"/>
    </row>
    <row r="70" s="1" customFormat="1" ht="25" customHeight="1" spans="1:17">
      <c r="A70" s="7">
        <v>33</v>
      </c>
      <c r="B70" s="16">
        <v>229</v>
      </c>
      <c r="C70" s="20" t="s">
        <v>120</v>
      </c>
      <c r="D70" s="20"/>
      <c r="E70" s="20" t="s">
        <v>121</v>
      </c>
      <c r="F70" s="17">
        <v>100.69</v>
      </c>
      <c r="G70" s="17">
        <v>11.49</v>
      </c>
      <c r="H70" s="17">
        <f t="shared" si="11"/>
        <v>112.18</v>
      </c>
      <c r="I70" s="26">
        <v>69.19</v>
      </c>
      <c r="J70" s="27" t="s">
        <v>77</v>
      </c>
      <c r="K70" s="10" t="s">
        <v>23</v>
      </c>
      <c r="L70" s="10" t="s">
        <v>24</v>
      </c>
      <c r="M70" s="10">
        <v>83</v>
      </c>
      <c r="N70" s="10"/>
      <c r="O70" s="28">
        <v>184</v>
      </c>
      <c r="P70" s="29">
        <v>100</v>
      </c>
      <c r="Q70" s="29"/>
    </row>
    <row r="71" s="1" customFormat="1" ht="25" customHeight="1" spans="1:17">
      <c r="A71" s="9"/>
      <c r="B71" s="16">
        <v>229</v>
      </c>
      <c r="C71" s="20" t="s">
        <v>120</v>
      </c>
      <c r="D71" s="20"/>
      <c r="E71" s="20" t="s">
        <v>121</v>
      </c>
      <c r="F71" s="14">
        <v>97.2360689655172</v>
      </c>
      <c r="G71" s="15">
        <f>F71*513.66/5003.43</f>
        <v>9.98240790514259</v>
      </c>
      <c r="H71" s="14">
        <f t="shared" si="11"/>
        <v>107.21847687066</v>
      </c>
      <c r="I71" s="26">
        <v>69.19</v>
      </c>
      <c r="J71" s="27" t="s">
        <v>77</v>
      </c>
      <c r="K71" s="10" t="s">
        <v>25</v>
      </c>
      <c r="L71" s="10" t="s">
        <v>26</v>
      </c>
      <c r="M71" s="10"/>
      <c r="N71" s="10">
        <v>101</v>
      </c>
      <c r="O71" s="30"/>
      <c r="P71" s="31"/>
      <c r="Q71" s="31"/>
    </row>
    <row r="72" s="2" customFormat="1" ht="25" customHeight="1" spans="1:17">
      <c r="A72" s="7">
        <v>34</v>
      </c>
      <c r="B72" s="10">
        <v>301</v>
      </c>
      <c r="C72" s="11" t="s">
        <v>137</v>
      </c>
      <c r="D72" s="11"/>
      <c r="E72" s="11" t="s">
        <v>138</v>
      </c>
      <c r="F72" s="14">
        <v>65.5286551724138</v>
      </c>
      <c r="G72" s="15">
        <f>F72*513.66/5003.43</f>
        <v>6.72727489259609</v>
      </c>
      <c r="H72" s="14">
        <f t="shared" si="11"/>
        <v>72.2559300650099</v>
      </c>
      <c r="I72" s="26">
        <v>69.19</v>
      </c>
      <c r="J72" s="27" t="s">
        <v>22</v>
      </c>
      <c r="K72" s="34" t="s">
        <v>23</v>
      </c>
      <c r="L72" s="34" t="s">
        <v>24</v>
      </c>
      <c r="M72" s="34">
        <v>83</v>
      </c>
      <c r="N72" s="10"/>
      <c r="O72" s="28">
        <v>184</v>
      </c>
      <c r="P72" s="29">
        <v>100</v>
      </c>
      <c r="Q72" s="29"/>
    </row>
    <row r="73" s="1" customFormat="1" ht="25" customHeight="1" spans="1:17">
      <c r="A73" s="9"/>
      <c r="B73" s="10">
        <v>301</v>
      </c>
      <c r="C73" s="11" t="s">
        <v>137</v>
      </c>
      <c r="D73" s="11"/>
      <c r="E73" s="11" t="s">
        <v>138</v>
      </c>
      <c r="F73" s="14">
        <v>65.5286551724138</v>
      </c>
      <c r="G73" s="15">
        <f>F73*513.66/5003.43</f>
        <v>6.72727489259609</v>
      </c>
      <c r="H73" s="14">
        <f t="shared" si="11"/>
        <v>72.2559300650099</v>
      </c>
      <c r="I73" s="26">
        <v>69.19</v>
      </c>
      <c r="J73" s="27" t="s">
        <v>22</v>
      </c>
      <c r="K73" s="10" t="s">
        <v>25</v>
      </c>
      <c r="L73" s="10" t="s">
        <v>26</v>
      </c>
      <c r="M73" s="10"/>
      <c r="N73" s="10">
        <v>101</v>
      </c>
      <c r="O73" s="30"/>
      <c r="P73" s="31"/>
      <c r="Q73" s="31"/>
    </row>
    <row r="74" s="1" customFormat="1" ht="25" customHeight="1" spans="1:17">
      <c r="A74" s="7">
        <v>35</v>
      </c>
      <c r="B74" s="16">
        <v>302</v>
      </c>
      <c r="C74" s="11" t="s">
        <v>139</v>
      </c>
      <c r="D74" s="11"/>
      <c r="E74" s="11" t="s">
        <v>140</v>
      </c>
      <c r="F74" s="14">
        <v>65.5286551724138</v>
      </c>
      <c r="G74" s="15">
        <f>F74*513.66/5003.43</f>
        <v>6.72727489259609</v>
      </c>
      <c r="H74" s="14">
        <f t="shared" si="11"/>
        <v>72.2559300650099</v>
      </c>
      <c r="I74" s="26">
        <v>69.19</v>
      </c>
      <c r="J74" s="27" t="s">
        <v>208</v>
      </c>
      <c r="K74" s="34" t="s">
        <v>23</v>
      </c>
      <c r="L74" s="34" t="s">
        <v>24</v>
      </c>
      <c r="M74" s="34">
        <v>83</v>
      </c>
      <c r="N74" s="10"/>
      <c r="O74" s="28">
        <v>184</v>
      </c>
      <c r="P74" s="29">
        <v>100</v>
      </c>
      <c r="Q74" s="29"/>
    </row>
    <row r="75" s="1" customFormat="1" ht="25" customHeight="1" spans="1:17">
      <c r="A75" s="9"/>
      <c r="B75" s="16">
        <v>302</v>
      </c>
      <c r="C75" s="11" t="s">
        <v>139</v>
      </c>
      <c r="D75" s="11"/>
      <c r="E75" s="11" t="s">
        <v>140</v>
      </c>
      <c r="F75" s="14">
        <v>65.5286551724138</v>
      </c>
      <c r="G75" s="15">
        <f>F75*513.66/5003.43</f>
        <v>6.72727489259609</v>
      </c>
      <c r="H75" s="14">
        <f t="shared" si="11"/>
        <v>72.2559300650099</v>
      </c>
      <c r="I75" s="26">
        <v>69.19</v>
      </c>
      <c r="J75" s="27" t="s">
        <v>208</v>
      </c>
      <c r="K75" s="10" t="s">
        <v>25</v>
      </c>
      <c r="L75" s="10" t="s">
        <v>26</v>
      </c>
      <c r="M75" s="10"/>
      <c r="N75" s="10">
        <v>101</v>
      </c>
      <c r="O75" s="30"/>
      <c r="P75" s="31"/>
      <c r="Q75" s="31"/>
    </row>
    <row r="76" s="3" customFormat="1" ht="25" customHeight="1" spans="1:17">
      <c r="A76" s="7">
        <v>36</v>
      </c>
      <c r="B76" s="10">
        <v>305</v>
      </c>
      <c r="C76" s="11" t="s">
        <v>145</v>
      </c>
      <c r="D76" s="11"/>
      <c r="E76" s="11" t="s">
        <v>146</v>
      </c>
      <c r="F76" s="12">
        <v>65.67</v>
      </c>
      <c r="G76" s="13">
        <v>7.49</v>
      </c>
      <c r="H76" s="13">
        <f t="shared" si="11"/>
        <v>73.16</v>
      </c>
      <c r="I76" s="26">
        <v>69.19</v>
      </c>
      <c r="J76" s="27" t="s">
        <v>22</v>
      </c>
      <c r="K76" s="10" t="s">
        <v>23</v>
      </c>
      <c r="L76" s="10" t="s">
        <v>24</v>
      </c>
      <c r="M76" s="10">
        <v>83</v>
      </c>
      <c r="N76" s="10"/>
      <c r="O76" s="28">
        <v>184</v>
      </c>
      <c r="P76" s="29">
        <v>100</v>
      </c>
      <c r="Q76" s="29"/>
    </row>
    <row r="77" s="1" customFormat="1" ht="25" customHeight="1" spans="1:17">
      <c r="A77" s="9"/>
      <c r="B77" s="10">
        <v>305</v>
      </c>
      <c r="C77" s="11" t="s">
        <v>145</v>
      </c>
      <c r="D77" s="11"/>
      <c r="E77" s="11" t="s">
        <v>146</v>
      </c>
      <c r="F77" s="14">
        <v>63.4148275862069</v>
      </c>
      <c r="G77" s="15">
        <f>F77*513.66/5003.43</f>
        <v>6.51026602509299</v>
      </c>
      <c r="H77" s="14">
        <f t="shared" si="11"/>
        <v>69.9250936112999</v>
      </c>
      <c r="I77" s="26">
        <v>69.19</v>
      </c>
      <c r="J77" s="27" t="s">
        <v>22</v>
      </c>
      <c r="K77" s="10" t="s">
        <v>25</v>
      </c>
      <c r="L77" s="10" t="s">
        <v>26</v>
      </c>
      <c r="M77" s="10"/>
      <c r="N77" s="10">
        <v>101</v>
      </c>
      <c r="O77" s="30"/>
      <c r="P77" s="31"/>
      <c r="Q77" s="31"/>
    </row>
    <row r="78" s="2" customFormat="1" ht="25" customHeight="1" spans="1:17">
      <c r="A78" s="7">
        <v>37</v>
      </c>
      <c r="B78" s="16">
        <v>309</v>
      </c>
      <c r="C78" s="11" t="s">
        <v>159</v>
      </c>
      <c r="D78" s="11"/>
      <c r="E78" s="11" t="s">
        <v>265</v>
      </c>
      <c r="F78" s="14">
        <v>65.5286551724138</v>
      </c>
      <c r="G78" s="15">
        <f>F78*513.66/5003.43</f>
        <v>6.72727489259609</v>
      </c>
      <c r="H78" s="14">
        <f t="shared" si="11"/>
        <v>72.2559300650099</v>
      </c>
      <c r="I78" s="26">
        <v>69.19</v>
      </c>
      <c r="J78" s="35" t="s">
        <v>208</v>
      </c>
      <c r="K78" s="34" t="s">
        <v>23</v>
      </c>
      <c r="L78" s="34" t="s">
        <v>24</v>
      </c>
      <c r="M78" s="34">
        <v>83</v>
      </c>
      <c r="N78" s="10"/>
      <c r="O78" s="28">
        <v>184</v>
      </c>
      <c r="P78" s="29">
        <v>100</v>
      </c>
      <c r="Q78" s="29"/>
    </row>
    <row r="79" s="1" customFormat="1" ht="25" customHeight="1" spans="1:17">
      <c r="A79" s="9"/>
      <c r="B79" s="16">
        <v>309</v>
      </c>
      <c r="C79" s="11" t="s">
        <v>159</v>
      </c>
      <c r="D79" s="11"/>
      <c r="E79" s="11" t="s">
        <v>265</v>
      </c>
      <c r="F79" s="14">
        <v>65.5286551724138</v>
      </c>
      <c r="G79" s="15">
        <f>F79*513.66/5003.43</f>
        <v>6.72727489259609</v>
      </c>
      <c r="H79" s="14">
        <f t="shared" si="11"/>
        <v>72.2559300650099</v>
      </c>
      <c r="I79" s="26">
        <v>69.19</v>
      </c>
      <c r="J79" s="35" t="s">
        <v>208</v>
      </c>
      <c r="K79" s="10" t="s">
        <v>25</v>
      </c>
      <c r="L79" s="10" t="s">
        <v>26</v>
      </c>
      <c r="M79" s="10"/>
      <c r="N79" s="10">
        <v>101</v>
      </c>
      <c r="O79" s="30"/>
      <c r="P79" s="31"/>
      <c r="Q79" s="31"/>
    </row>
    <row r="80" s="2" customFormat="1" ht="25" customHeight="1" spans="1:17">
      <c r="A80" s="7">
        <v>38</v>
      </c>
      <c r="B80" s="10">
        <v>311</v>
      </c>
      <c r="C80" s="11" t="s">
        <v>165</v>
      </c>
      <c r="D80" s="11"/>
      <c r="E80" s="11" t="s">
        <v>166</v>
      </c>
      <c r="F80" s="10">
        <v>63.48</v>
      </c>
      <c r="G80" s="10">
        <v>7.24</v>
      </c>
      <c r="H80" s="13">
        <f t="shared" ref="H80:H88" si="12">F80+G80</f>
        <v>70.72</v>
      </c>
      <c r="I80" s="26">
        <v>69.19</v>
      </c>
      <c r="J80" s="35" t="s">
        <v>115</v>
      </c>
      <c r="K80" s="10" t="s">
        <v>23</v>
      </c>
      <c r="L80" s="10" t="s">
        <v>24</v>
      </c>
      <c r="M80" s="10">
        <v>83</v>
      </c>
      <c r="N80" s="10"/>
      <c r="O80" s="28">
        <v>184</v>
      </c>
      <c r="P80" s="29">
        <v>100</v>
      </c>
      <c r="Q80" s="29"/>
    </row>
    <row r="81" s="1" customFormat="1" ht="25" customHeight="1" spans="1:17">
      <c r="A81" s="9"/>
      <c r="B81" s="10">
        <v>311</v>
      </c>
      <c r="C81" s="11" t="s">
        <v>165</v>
      </c>
      <c r="D81" s="11"/>
      <c r="E81" s="11" t="s">
        <v>166</v>
      </c>
      <c r="F81" s="14">
        <v>61.301</v>
      </c>
      <c r="G81" s="15">
        <f>F81*513.66/5003.43</f>
        <v>6.29325715758989</v>
      </c>
      <c r="H81" s="14">
        <f t="shared" si="12"/>
        <v>67.5942571575899</v>
      </c>
      <c r="I81" s="26">
        <v>67.59</v>
      </c>
      <c r="J81" s="35" t="s">
        <v>115</v>
      </c>
      <c r="K81" s="10" t="s">
        <v>25</v>
      </c>
      <c r="L81" s="10" t="s">
        <v>26</v>
      </c>
      <c r="M81" s="10"/>
      <c r="N81" s="10">
        <v>101</v>
      </c>
      <c r="O81" s="30"/>
      <c r="P81" s="31"/>
      <c r="Q81" s="31"/>
    </row>
    <row r="82" s="1" customFormat="1" ht="25" customHeight="1" spans="1:17">
      <c r="A82" s="7">
        <v>39</v>
      </c>
      <c r="B82" s="16">
        <v>312</v>
      </c>
      <c r="C82" s="11" t="s">
        <v>167</v>
      </c>
      <c r="D82" s="11"/>
      <c r="E82" s="11" t="s">
        <v>168</v>
      </c>
      <c r="F82" s="17">
        <v>67.85</v>
      </c>
      <c r="G82" s="17">
        <v>7.74</v>
      </c>
      <c r="H82" s="17">
        <f t="shared" si="12"/>
        <v>75.59</v>
      </c>
      <c r="I82" s="26">
        <v>69.19</v>
      </c>
      <c r="J82" s="35" t="s">
        <v>126</v>
      </c>
      <c r="K82" s="10" t="s">
        <v>23</v>
      </c>
      <c r="L82" s="10" t="s">
        <v>24</v>
      </c>
      <c r="M82" s="10">
        <v>83</v>
      </c>
      <c r="N82" s="10"/>
      <c r="O82" s="28">
        <v>184</v>
      </c>
      <c r="P82" s="29">
        <v>100</v>
      </c>
      <c r="Q82" s="29"/>
    </row>
    <row r="83" s="1" customFormat="1" ht="25" customHeight="1" spans="1:17">
      <c r="A83" s="9"/>
      <c r="B83" s="16">
        <v>312</v>
      </c>
      <c r="C83" s="11" t="s">
        <v>167</v>
      </c>
      <c r="D83" s="11"/>
      <c r="E83" s="11" t="s">
        <v>168</v>
      </c>
      <c r="F83" s="14">
        <v>65.5286551724138</v>
      </c>
      <c r="G83" s="15">
        <f>F83*513.66/5003.43</f>
        <v>6.72727489259609</v>
      </c>
      <c r="H83" s="14">
        <f t="shared" si="12"/>
        <v>72.2559300650099</v>
      </c>
      <c r="I83" s="26">
        <v>69.19</v>
      </c>
      <c r="J83" s="35" t="s">
        <v>126</v>
      </c>
      <c r="K83" s="10" t="s">
        <v>25</v>
      </c>
      <c r="L83" s="10" t="s">
        <v>26</v>
      </c>
      <c r="M83" s="10"/>
      <c r="N83" s="10">
        <v>101</v>
      </c>
      <c r="O83" s="30"/>
      <c r="P83" s="31"/>
      <c r="Q83" s="31"/>
    </row>
    <row r="84" s="1" customFormat="1" ht="25" customHeight="1" spans="1:17">
      <c r="A84" s="7">
        <v>40</v>
      </c>
      <c r="B84" s="16">
        <v>313</v>
      </c>
      <c r="C84" s="11" t="s">
        <v>169</v>
      </c>
      <c r="D84" s="11"/>
      <c r="E84" s="11" t="s">
        <v>170</v>
      </c>
      <c r="F84" s="17">
        <v>67.85</v>
      </c>
      <c r="G84" s="17">
        <v>7.74</v>
      </c>
      <c r="H84" s="17">
        <f t="shared" si="12"/>
        <v>75.59</v>
      </c>
      <c r="I84" s="26">
        <v>69.19</v>
      </c>
      <c r="J84" s="35" t="s">
        <v>77</v>
      </c>
      <c r="K84" s="10" t="s">
        <v>23</v>
      </c>
      <c r="L84" s="10" t="s">
        <v>24</v>
      </c>
      <c r="M84" s="10">
        <v>83</v>
      </c>
      <c r="N84" s="10"/>
      <c r="O84" s="28">
        <v>184</v>
      </c>
      <c r="P84" s="29">
        <v>100</v>
      </c>
      <c r="Q84" s="29"/>
    </row>
    <row r="85" s="1" customFormat="1" ht="25" customHeight="1" spans="1:17">
      <c r="A85" s="9"/>
      <c r="B85" s="16">
        <v>313</v>
      </c>
      <c r="C85" s="11" t="s">
        <v>169</v>
      </c>
      <c r="D85" s="11"/>
      <c r="E85" s="11" t="s">
        <v>170</v>
      </c>
      <c r="F85" s="14">
        <v>65.5286551724138</v>
      </c>
      <c r="G85" s="15">
        <f>F85*513.66/5003.43</f>
        <v>6.72727489259609</v>
      </c>
      <c r="H85" s="14">
        <f t="shared" si="12"/>
        <v>72.2559300650099</v>
      </c>
      <c r="I85" s="26">
        <v>69.19</v>
      </c>
      <c r="J85" s="35" t="s">
        <v>77</v>
      </c>
      <c r="K85" s="10" t="s">
        <v>25</v>
      </c>
      <c r="L85" s="10" t="s">
        <v>26</v>
      </c>
      <c r="M85" s="10"/>
      <c r="N85" s="10">
        <v>101</v>
      </c>
      <c r="O85" s="30"/>
      <c r="P85" s="31"/>
      <c r="Q85" s="31"/>
    </row>
    <row r="86" s="2" customFormat="1" ht="25" customHeight="1" spans="1:17">
      <c r="A86" s="7">
        <v>41</v>
      </c>
      <c r="B86" s="10">
        <v>318</v>
      </c>
      <c r="C86" s="33" t="s">
        <v>184</v>
      </c>
      <c r="D86" s="33"/>
      <c r="E86" s="11" t="s">
        <v>185</v>
      </c>
      <c r="F86" s="12">
        <v>83.18</v>
      </c>
      <c r="G86" s="13">
        <v>9.49</v>
      </c>
      <c r="H86" s="13">
        <f t="shared" ref="H86:H99" si="13">F86+G86</f>
        <v>92.67</v>
      </c>
      <c r="I86" s="26">
        <v>69.19</v>
      </c>
      <c r="J86" s="35" t="s">
        <v>186</v>
      </c>
      <c r="K86" s="10" t="s">
        <v>23</v>
      </c>
      <c r="L86" s="10" t="s">
        <v>24</v>
      </c>
      <c r="M86" s="10">
        <v>83</v>
      </c>
      <c r="N86" s="10"/>
      <c r="O86" s="28">
        <v>184</v>
      </c>
      <c r="P86" s="29">
        <v>100</v>
      </c>
      <c r="Q86" s="29"/>
    </row>
    <row r="87" s="1" customFormat="1" ht="25" customHeight="1" spans="1:17">
      <c r="A87" s="9"/>
      <c r="B87" s="10">
        <v>318</v>
      </c>
      <c r="C87" s="33" t="s">
        <v>184</v>
      </c>
      <c r="D87" s="33"/>
      <c r="E87" s="11" t="s">
        <v>185</v>
      </c>
      <c r="F87" s="14">
        <v>80.3254482758621</v>
      </c>
      <c r="G87" s="15">
        <f>F87*513.66/5003.43</f>
        <v>8.24633696511779</v>
      </c>
      <c r="H87" s="14">
        <f t="shared" si="13"/>
        <v>88.5717852409799</v>
      </c>
      <c r="I87" s="26">
        <v>69.19</v>
      </c>
      <c r="J87" s="35" t="s">
        <v>186</v>
      </c>
      <c r="K87" s="10" t="s">
        <v>25</v>
      </c>
      <c r="L87" s="10" t="s">
        <v>26</v>
      </c>
      <c r="M87" s="10"/>
      <c r="N87" s="10">
        <v>101</v>
      </c>
      <c r="O87" s="30"/>
      <c r="P87" s="31"/>
      <c r="Q87" s="31"/>
    </row>
    <row r="88" s="1" customFormat="1" ht="25" customHeight="1" spans="1:17">
      <c r="A88" s="7">
        <v>42</v>
      </c>
      <c r="B88" s="10">
        <v>319</v>
      </c>
      <c r="C88" s="11" t="s">
        <v>187</v>
      </c>
      <c r="D88" s="11"/>
      <c r="E88" s="11" t="s">
        <v>188</v>
      </c>
      <c r="F88" s="12">
        <v>83.18</v>
      </c>
      <c r="G88" s="13">
        <v>9.49</v>
      </c>
      <c r="H88" s="13">
        <f t="shared" si="13"/>
        <v>92.67</v>
      </c>
      <c r="I88" s="26">
        <v>69.19</v>
      </c>
      <c r="J88" s="35" t="s">
        <v>51</v>
      </c>
      <c r="K88" s="10" t="s">
        <v>23</v>
      </c>
      <c r="L88" s="10" t="s">
        <v>24</v>
      </c>
      <c r="M88" s="10">
        <v>83</v>
      </c>
      <c r="N88" s="10"/>
      <c r="O88" s="28">
        <v>184</v>
      </c>
      <c r="P88" s="29">
        <v>100</v>
      </c>
      <c r="Q88" s="29"/>
    </row>
    <row r="89" s="1" customFormat="1" ht="25" customHeight="1" spans="1:17">
      <c r="A89" s="9"/>
      <c r="B89" s="10">
        <v>319</v>
      </c>
      <c r="C89" s="11" t="s">
        <v>187</v>
      </c>
      <c r="D89" s="11"/>
      <c r="E89" s="11" t="s">
        <v>188</v>
      </c>
      <c r="F89" s="14">
        <v>80.3254482758621</v>
      </c>
      <c r="G89" s="15">
        <f t="shared" ref="G89:G93" si="14">F89*513.66/5003.43</f>
        <v>8.24633696511779</v>
      </c>
      <c r="H89" s="14">
        <f t="shared" si="13"/>
        <v>88.5717852409799</v>
      </c>
      <c r="I89" s="26">
        <v>69.19</v>
      </c>
      <c r="J89" s="35" t="s">
        <v>51</v>
      </c>
      <c r="K89" s="10" t="s">
        <v>25</v>
      </c>
      <c r="L89" s="10" t="s">
        <v>26</v>
      </c>
      <c r="M89" s="10"/>
      <c r="N89" s="10">
        <v>101</v>
      </c>
      <c r="O89" s="30"/>
      <c r="P89" s="31"/>
      <c r="Q89" s="31"/>
    </row>
    <row r="90" s="1" customFormat="1" ht="25" customHeight="1" spans="1:17">
      <c r="A90" s="7">
        <v>43</v>
      </c>
      <c r="B90" s="16">
        <v>320</v>
      </c>
      <c r="C90" s="11" t="s">
        <v>189</v>
      </c>
      <c r="D90" s="11"/>
      <c r="E90" s="11" t="s">
        <v>190</v>
      </c>
      <c r="F90" s="17">
        <v>83.18</v>
      </c>
      <c r="G90" s="17">
        <v>9.49</v>
      </c>
      <c r="H90" s="17">
        <f t="shared" si="13"/>
        <v>92.67</v>
      </c>
      <c r="I90" s="26">
        <v>69.19</v>
      </c>
      <c r="J90" s="35" t="s">
        <v>77</v>
      </c>
      <c r="K90" s="10" t="s">
        <v>23</v>
      </c>
      <c r="L90" s="10" t="s">
        <v>24</v>
      </c>
      <c r="M90" s="10">
        <v>83</v>
      </c>
      <c r="N90" s="10"/>
      <c r="O90" s="28">
        <v>184</v>
      </c>
      <c r="P90" s="29">
        <v>100</v>
      </c>
      <c r="Q90" s="29"/>
    </row>
    <row r="91" s="1" customFormat="1" ht="25" customHeight="1" spans="1:17">
      <c r="A91" s="9"/>
      <c r="B91" s="16">
        <v>320</v>
      </c>
      <c r="C91" s="11" t="s">
        <v>189</v>
      </c>
      <c r="D91" s="11"/>
      <c r="E91" s="11" t="s">
        <v>190</v>
      </c>
      <c r="F91" s="14">
        <v>80.3254482758621</v>
      </c>
      <c r="G91" s="15">
        <f t="shared" si="14"/>
        <v>8.24633696511779</v>
      </c>
      <c r="H91" s="14">
        <f t="shared" si="13"/>
        <v>88.5717852409799</v>
      </c>
      <c r="I91" s="26">
        <v>69.19</v>
      </c>
      <c r="J91" s="35" t="s">
        <v>77</v>
      </c>
      <c r="K91" s="10" t="s">
        <v>25</v>
      </c>
      <c r="L91" s="10" t="s">
        <v>26</v>
      </c>
      <c r="M91" s="10"/>
      <c r="N91" s="10">
        <v>101</v>
      </c>
      <c r="O91" s="30"/>
      <c r="P91" s="31"/>
      <c r="Q91" s="31"/>
    </row>
    <row r="92" s="1" customFormat="1" ht="25" customHeight="1" spans="1:17">
      <c r="A92" s="7">
        <v>44</v>
      </c>
      <c r="B92" s="10">
        <v>321</v>
      </c>
      <c r="C92" s="11" t="s">
        <v>191</v>
      </c>
      <c r="D92" s="11"/>
      <c r="E92" s="11" t="s">
        <v>192</v>
      </c>
      <c r="F92" s="12">
        <v>94.12</v>
      </c>
      <c r="G92" s="13">
        <v>10.74</v>
      </c>
      <c r="H92" s="13">
        <f t="shared" si="13"/>
        <v>104.86</v>
      </c>
      <c r="I92" s="26">
        <v>69.19</v>
      </c>
      <c r="J92" s="35" t="s">
        <v>22</v>
      </c>
      <c r="K92" s="10" t="s">
        <v>23</v>
      </c>
      <c r="L92" s="10" t="s">
        <v>24</v>
      </c>
      <c r="M92" s="10">
        <v>83</v>
      </c>
      <c r="N92" s="10"/>
      <c r="O92" s="28">
        <v>184</v>
      </c>
      <c r="P92" s="29">
        <v>100</v>
      </c>
      <c r="Q92" s="29"/>
    </row>
    <row r="93" s="1" customFormat="1" ht="25" customHeight="1" spans="1:17">
      <c r="A93" s="9"/>
      <c r="B93" s="10">
        <v>321</v>
      </c>
      <c r="C93" s="11" t="s">
        <v>191</v>
      </c>
      <c r="D93" s="11"/>
      <c r="E93" s="11" t="s">
        <v>192</v>
      </c>
      <c r="F93" s="14">
        <v>90.8945862068965</v>
      </c>
      <c r="G93" s="15">
        <f t="shared" si="14"/>
        <v>9.33138130263328</v>
      </c>
      <c r="H93" s="14">
        <f t="shared" si="13"/>
        <v>100.22596750953</v>
      </c>
      <c r="I93" s="26">
        <v>69.19</v>
      </c>
      <c r="J93" s="35" t="s">
        <v>22</v>
      </c>
      <c r="K93" s="10" t="s">
        <v>25</v>
      </c>
      <c r="L93" s="10" t="s">
        <v>26</v>
      </c>
      <c r="M93" s="10"/>
      <c r="N93" s="10">
        <v>101</v>
      </c>
      <c r="O93" s="30"/>
      <c r="P93" s="31"/>
      <c r="Q93" s="31"/>
    </row>
    <row r="94" s="1" customFormat="1" ht="25" customHeight="1" spans="1:17">
      <c r="A94" s="7">
        <v>45</v>
      </c>
      <c r="B94" s="10">
        <v>322</v>
      </c>
      <c r="C94" s="11" t="s">
        <v>193</v>
      </c>
      <c r="D94" s="11"/>
      <c r="E94" s="11" t="s">
        <v>194</v>
      </c>
      <c r="F94" s="12">
        <v>96.31</v>
      </c>
      <c r="G94" s="13">
        <v>10.99</v>
      </c>
      <c r="H94" s="13">
        <f t="shared" si="13"/>
        <v>107.3</v>
      </c>
      <c r="I94" s="26">
        <v>69.19</v>
      </c>
      <c r="J94" s="35" t="s">
        <v>51</v>
      </c>
      <c r="K94" s="10" t="s">
        <v>23</v>
      </c>
      <c r="L94" s="10" t="s">
        <v>24</v>
      </c>
      <c r="M94" s="10">
        <v>83</v>
      </c>
      <c r="N94" s="10"/>
      <c r="O94" s="28">
        <v>184</v>
      </c>
      <c r="P94" s="29">
        <v>100</v>
      </c>
      <c r="Q94" s="29"/>
    </row>
    <row r="95" s="1" customFormat="1" ht="29" customHeight="1" spans="1:17">
      <c r="A95" s="9"/>
      <c r="B95" s="10">
        <v>322</v>
      </c>
      <c r="C95" s="11" t="s">
        <v>193</v>
      </c>
      <c r="D95" s="11"/>
      <c r="E95" s="11" t="s">
        <v>194</v>
      </c>
      <c r="F95" s="14">
        <v>93.0084137931035</v>
      </c>
      <c r="G95" s="15">
        <f t="shared" ref="G95:G99" si="15">F95*513.66/5003.43</f>
        <v>9.54839017013639</v>
      </c>
      <c r="H95" s="14">
        <f t="shared" si="13"/>
        <v>102.55680396324</v>
      </c>
      <c r="I95" s="26">
        <v>69.19</v>
      </c>
      <c r="J95" s="35" t="s">
        <v>51</v>
      </c>
      <c r="K95" s="10" t="s">
        <v>25</v>
      </c>
      <c r="L95" s="10" t="s">
        <v>26</v>
      </c>
      <c r="M95" s="10"/>
      <c r="N95" s="10">
        <v>101</v>
      </c>
      <c r="O95" s="30"/>
      <c r="P95" s="31"/>
      <c r="Q95" s="31"/>
    </row>
    <row r="96" s="1" customFormat="1" ht="25" customHeight="1" spans="1:17">
      <c r="A96" s="7">
        <v>46</v>
      </c>
      <c r="B96" s="10">
        <v>323</v>
      </c>
      <c r="C96" s="11" t="s">
        <v>195</v>
      </c>
      <c r="D96" s="11"/>
      <c r="E96" s="11" t="s">
        <v>196</v>
      </c>
      <c r="F96" s="12">
        <v>87.55</v>
      </c>
      <c r="G96" s="13">
        <f>531.88/4662.21*F96</f>
        <v>9.98798724210192</v>
      </c>
      <c r="H96" s="13">
        <f t="shared" si="13"/>
        <v>97.5379872421019</v>
      </c>
      <c r="I96" s="26">
        <v>69.19</v>
      </c>
      <c r="J96" s="35" t="s">
        <v>115</v>
      </c>
      <c r="K96" s="10" t="s">
        <v>23</v>
      </c>
      <c r="L96" s="10" t="s">
        <v>24</v>
      </c>
      <c r="M96" s="10">
        <v>83</v>
      </c>
      <c r="N96" s="10"/>
      <c r="O96" s="28">
        <v>184</v>
      </c>
      <c r="P96" s="29">
        <v>100</v>
      </c>
      <c r="Q96" s="29"/>
    </row>
    <row r="97" s="1" customFormat="1" ht="25" customHeight="1" spans="1:17">
      <c r="A97" s="9"/>
      <c r="B97" s="10">
        <v>323</v>
      </c>
      <c r="C97" s="11" t="s">
        <v>195</v>
      </c>
      <c r="D97" s="11"/>
      <c r="E97" s="11" t="s">
        <v>196</v>
      </c>
      <c r="F97" s="14">
        <v>84.5531034482759</v>
      </c>
      <c r="G97" s="15">
        <f t="shared" si="15"/>
        <v>8.68035470012399</v>
      </c>
      <c r="H97" s="14">
        <f t="shared" si="13"/>
        <v>93.2334581483999</v>
      </c>
      <c r="I97" s="26">
        <v>69.19</v>
      </c>
      <c r="J97" s="35" t="s">
        <v>115</v>
      </c>
      <c r="K97" s="10" t="s">
        <v>25</v>
      </c>
      <c r="L97" s="10" t="s">
        <v>26</v>
      </c>
      <c r="M97" s="10"/>
      <c r="N97" s="10">
        <v>101</v>
      </c>
      <c r="O97" s="30"/>
      <c r="P97" s="31"/>
      <c r="Q97" s="31"/>
    </row>
    <row r="98" s="1" customFormat="1" ht="25" customHeight="1" spans="1:17">
      <c r="A98" s="7">
        <v>47</v>
      </c>
      <c r="B98" s="10">
        <v>325</v>
      </c>
      <c r="C98" s="11" t="s">
        <v>197</v>
      </c>
      <c r="D98" s="11"/>
      <c r="E98" s="11" t="s">
        <v>198</v>
      </c>
      <c r="F98" s="12">
        <v>74.42</v>
      </c>
      <c r="G98" s="13">
        <v>8.49</v>
      </c>
      <c r="H98" s="13">
        <f t="shared" si="13"/>
        <v>82.91</v>
      </c>
      <c r="I98" s="26">
        <v>69.19</v>
      </c>
      <c r="J98" s="35" t="s">
        <v>51</v>
      </c>
      <c r="K98" s="10" t="s">
        <v>23</v>
      </c>
      <c r="L98" s="10" t="s">
        <v>24</v>
      </c>
      <c r="M98" s="10">
        <v>83</v>
      </c>
      <c r="N98" s="10"/>
      <c r="O98" s="28">
        <v>184</v>
      </c>
      <c r="P98" s="29">
        <v>100</v>
      </c>
      <c r="Q98" s="29"/>
    </row>
    <row r="99" s="1" customFormat="1" ht="25" customHeight="1" spans="1:17">
      <c r="A99" s="9"/>
      <c r="B99" s="10">
        <v>325</v>
      </c>
      <c r="C99" s="11" t="s">
        <v>197</v>
      </c>
      <c r="D99" s="11"/>
      <c r="E99" s="11" t="s">
        <v>198</v>
      </c>
      <c r="F99" s="14">
        <v>71.8701379310345</v>
      </c>
      <c r="G99" s="15">
        <f t="shared" si="15"/>
        <v>7.37830149510539</v>
      </c>
      <c r="H99" s="14">
        <f t="shared" si="13"/>
        <v>79.2484394261399</v>
      </c>
      <c r="I99" s="26">
        <v>69.19</v>
      </c>
      <c r="J99" s="35" t="s">
        <v>51</v>
      </c>
      <c r="K99" s="10" t="s">
        <v>25</v>
      </c>
      <c r="L99" s="10" t="s">
        <v>26</v>
      </c>
      <c r="M99" s="10"/>
      <c r="N99" s="10">
        <v>101</v>
      </c>
      <c r="O99" s="30"/>
      <c r="P99" s="31"/>
      <c r="Q99" s="31"/>
    </row>
    <row r="100" s="1" customFormat="1" ht="16" customHeight="1" spans="9:17">
      <c r="I100" s="3"/>
      <c r="L100" s="36"/>
      <c r="M100" s="37"/>
      <c r="O100" s="3">
        <f>SUM(O6:O99)</f>
        <v>8648</v>
      </c>
      <c r="P100" s="38"/>
      <c r="Q100" s="38"/>
    </row>
    <row r="101" s="1" customFormat="1" spans="9:17">
      <c r="I101" s="3"/>
      <c r="O101" s="3"/>
      <c r="P101" s="3"/>
      <c r="Q101" s="3"/>
    </row>
    <row r="102" s="1" customFormat="1" spans="9:17">
      <c r="I102" s="3"/>
      <c r="O102" s="3"/>
      <c r="P102" s="3"/>
      <c r="Q102" s="3"/>
    </row>
    <row r="103" s="1" customFormat="1" ht="30" customHeight="1" spans="9:17">
      <c r="I103" s="3"/>
      <c r="O103" s="3"/>
      <c r="P103" s="3"/>
      <c r="Q103" s="3"/>
    </row>
  </sheetData>
  <mergeCells count="207">
    <mergeCell ref="A1:O1"/>
    <mergeCell ref="A2:Q2"/>
    <mergeCell ref="A3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O6:O7"/>
    <mergeCell ref="O8:O9"/>
    <mergeCell ref="O10:O11"/>
    <mergeCell ref="O12:O13"/>
    <mergeCell ref="O14:O15"/>
    <mergeCell ref="O16:O17"/>
    <mergeCell ref="O18:O19"/>
    <mergeCell ref="O20:O21"/>
    <mergeCell ref="O22:O23"/>
    <mergeCell ref="O24:O25"/>
    <mergeCell ref="O26:O27"/>
    <mergeCell ref="O28:O29"/>
    <mergeCell ref="O30:O31"/>
    <mergeCell ref="O32:O33"/>
    <mergeCell ref="O34:O35"/>
    <mergeCell ref="O36:O37"/>
    <mergeCell ref="O38:O39"/>
    <mergeCell ref="O40:O41"/>
    <mergeCell ref="O42:O43"/>
    <mergeCell ref="O44:O45"/>
    <mergeCell ref="O46:O47"/>
    <mergeCell ref="O48:O49"/>
    <mergeCell ref="O50:O51"/>
    <mergeCell ref="O52:O53"/>
    <mergeCell ref="O54:O55"/>
    <mergeCell ref="O56:O57"/>
    <mergeCell ref="O58:O59"/>
    <mergeCell ref="O60:O61"/>
    <mergeCell ref="O62:O63"/>
    <mergeCell ref="O64:O65"/>
    <mergeCell ref="O66:O67"/>
    <mergeCell ref="O68:O69"/>
    <mergeCell ref="O70:O71"/>
    <mergeCell ref="O72:O73"/>
    <mergeCell ref="O74:O75"/>
    <mergeCell ref="O76:O77"/>
    <mergeCell ref="O78:O79"/>
    <mergeCell ref="O80:O81"/>
    <mergeCell ref="O82:O83"/>
    <mergeCell ref="O84:O85"/>
    <mergeCell ref="O86:O87"/>
    <mergeCell ref="O88:O89"/>
    <mergeCell ref="O90:O91"/>
    <mergeCell ref="O92:O93"/>
    <mergeCell ref="O94:O95"/>
    <mergeCell ref="O96:O97"/>
    <mergeCell ref="O98:O99"/>
    <mergeCell ref="P3:P5"/>
    <mergeCell ref="P6:P7"/>
    <mergeCell ref="P8:P9"/>
    <mergeCell ref="P10:P11"/>
    <mergeCell ref="P12:P13"/>
    <mergeCell ref="P14:P15"/>
    <mergeCell ref="P16:P17"/>
    <mergeCell ref="P18:P19"/>
    <mergeCell ref="P20:P21"/>
    <mergeCell ref="P22:P23"/>
    <mergeCell ref="P24:P25"/>
    <mergeCell ref="P26:P27"/>
    <mergeCell ref="P28:P29"/>
    <mergeCell ref="P30:P31"/>
    <mergeCell ref="P32:P33"/>
    <mergeCell ref="P34:P35"/>
    <mergeCell ref="P36:P37"/>
    <mergeCell ref="P38:P39"/>
    <mergeCell ref="P40:P41"/>
    <mergeCell ref="P42:P43"/>
    <mergeCell ref="P44:P45"/>
    <mergeCell ref="P46:P47"/>
    <mergeCell ref="P48:P49"/>
    <mergeCell ref="P50:P51"/>
    <mergeCell ref="P52:P53"/>
    <mergeCell ref="P54:P55"/>
    <mergeCell ref="P56:P57"/>
    <mergeCell ref="P58:P59"/>
    <mergeCell ref="P60:P61"/>
    <mergeCell ref="P62:P63"/>
    <mergeCell ref="P64:P65"/>
    <mergeCell ref="P66:P67"/>
    <mergeCell ref="P68:P69"/>
    <mergeCell ref="P70:P71"/>
    <mergeCell ref="P72:P73"/>
    <mergeCell ref="P74:P75"/>
    <mergeCell ref="P76:P77"/>
    <mergeCell ref="P78:P79"/>
    <mergeCell ref="P80:P81"/>
    <mergeCell ref="P82:P83"/>
    <mergeCell ref="P84:P85"/>
    <mergeCell ref="P86:P87"/>
    <mergeCell ref="P88:P89"/>
    <mergeCell ref="P90:P91"/>
    <mergeCell ref="P92:P93"/>
    <mergeCell ref="P94:P95"/>
    <mergeCell ref="P96:P97"/>
    <mergeCell ref="P98:P99"/>
    <mergeCell ref="Q3:Q5"/>
    <mergeCell ref="Q6:Q7"/>
    <mergeCell ref="Q8:Q9"/>
    <mergeCell ref="Q10:Q11"/>
    <mergeCell ref="Q12:Q13"/>
    <mergeCell ref="Q14:Q15"/>
    <mergeCell ref="Q16:Q17"/>
    <mergeCell ref="Q18:Q19"/>
    <mergeCell ref="Q20:Q21"/>
    <mergeCell ref="Q22:Q23"/>
    <mergeCell ref="Q24:Q25"/>
    <mergeCell ref="Q26:Q27"/>
    <mergeCell ref="Q28:Q29"/>
    <mergeCell ref="Q30:Q31"/>
    <mergeCell ref="Q32:Q33"/>
    <mergeCell ref="Q34:Q35"/>
    <mergeCell ref="Q36:Q37"/>
    <mergeCell ref="Q38:Q39"/>
    <mergeCell ref="Q40:Q41"/>
    <mergeCell ref="Q42:Q43"/>
    <mergeCell ref="Q44:Q45"/>
    <mergeCell ref="Q46:Q47"/>
    <mergeCell ref="Q48:Q49"/>
    <mergeCell ref="Q50:Q51"/>
    <mergeCell ref="Q52:Q53"/>
    <mergeCell ref="Q54:Q55"/>
    <mergeCell ref="Q56:Q57"/>
    <mergeCell ref="Q58:Q59"/>
    <mergeCell ref="Q60:Q61"/>
    <mergeCell ref="Q62:Q63"/>
    <mergeCell ref="Q64:Q65"/>
    <mergeCell ref="Q66:Q67"/>
    <mergeCell ref="Q68:Q69"/>
    <mergeCell ref="Q70:Q71"/>
    <mergeCell ref="Q72:Q73"/>
    <mergeCell ref="Q74:Q75"/>
    <mergeCell ref="Q76:Q77"/>
    <mergeCell ref="Q78:Q79"/>
    <mergeCell ref="Q80:Q81"/>
    <mergeCell ref="Q82:Q83"/>
    <mergeCell ref="Q84:Q85"/>
    <mergeCell ref="Q86:Q87"/>
    <mergeCell ref="Q88:Q89"/>
    <mergeCell ref="Q90:Q91"/>
    <mergeCell ref="Q92:Q93"/>
    <mergeCell ref="Q94:Q95"/>
    <mergeCell ref="Q96:Q97"/>
    <mergeCell ref="Q98:Q99"/>
  </mergeCells>
  <pageMargins left="0.251388888888889" right="0.251388888888889" top="0.751388888888889" bottom="0.629861111111111" header="0.298611111111111" footer="0.298611111111111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合2</vt:lpstr>
      <vt:lpstr>房租水电补贴最终</vt:lpstr>
      <vt:lpstr>水电补贴明细表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Administrator</cp:lastModifiedBy>
  <dcterms:created xsi:type="dcterms:W3CDTF">2022-08-22T01:32:00Z</dcterms:created>
  <dcterms:modified xsi:type="dcterms:W3CDTF">2024-07-31T02:25:30Z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7AC95B6815674FD6A644DB5C6DDB2EBF</vt:lpwstr>
  </property>
</Properties>
</file>