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Sheet1!$4:$6</definedName>
  </definedNames>
  <calcPr calcId="144525" fullPrecision="0"/>
</workbook>
</file>

<file path=xl/sharedStrings.xml><?xml version="1.0" encoding="utf-8"?>
<sst xmlns="http://schemas.openxmlformats.org/spreadsheetml/2006/main" count="384" uniqueCount="106">
  <si>
    <t>井陉县创业孵化基地房租水电补贴明细表</t>
  </si>
  <si>
    <r>
      <rPr>
        <b/>
        <sz val="12"/>
        <rFont val="宋体"/>
        <charset val="134"/>
        <scheme val="minor"/>
      </rPr>
      <t>孵化基地名称：井陉县创业创新孵化基地</t>
    </r>
    <r>
      <rPr>
        <b/>
        <sz val="12"/>
        <rFont val="宋体"/>
        <charset val="134"/>
      </rPr>
      <t xml:space="preserve">         第三方租金评估标准：</t>
    </r>
    <r>
      <rPr>
        <b/>
        <sz val="12"/>
        <rFont val="宋体"/>
        <charset val="134"/>
        <scheme val="minor"/>
      </rPr>
      <t>1.97</t>
    </r>
    <r>
      <rPr>
        <b/>
        <sz val="12"/>
        <rFont val="宋体"/>
        <charset val="134"/>
      </rPr>
      <t xml:space="preserve">      申领补贴起止时间：</t>
    </r>
    <r>
      <rPr>
        <b/>
        <sz val="12"/>
        <rFont val="宋体"/>
        <charset val="134"/>
        <scheme val="minor"/>
      </rPr>
      <t>2024.7.1-12.31</t>
    </r>
    <r>
      <rPr>
        <b/>
        <sz val="12"/>
        <rFont val="宋体"/>
        <charset val="134"/>
      </rPr>
      <t xml:space="preserve">                   </t>
    </r>
  </si>
  <si>
    <t>序号</t>
  </si>
  <si>
    <t>房间号</t>
  </si>
  <si>
    <t>姓名</t>
  </si>
  <si>
    <t>孵化间面积(㎡）</t>
  </si>
  <si>
    <t>公共服务面积(㎡）</t>
  </si>
  <si>
    <t>入驻时间</t>
  </si>
  <si>
    <t>补贴起始</t>
  </si>
  <si>
    <t>补贴截止</t>
  </si>
  <si>
    <t>补贴天数</t>
  </si>
  <si>
    <r>
      <rPr>
        <sz val="10.5"/>
        <rFont val="宋体"/>
        <charset val="134"/>
        <scheme val="minor"/>
      </rPr>
      <t>房租补贴标准（元/</t>
    </r>
    <r>
      <rPr>
        <sz val="10.5"/>
        <rFont val="宋体"/>
        <charset val="134"/>
      </rPr>
      <t>㎡/天）</t>
    </r>
  </si>
  <si>
    <t>房租补贴金额（元）</t>
  </si>
  <si>
    <t>水电补贴金额（元）</t>
  </si>
  <si>
    <t>合计金额（元）</t>
  </si>
  <si>
    <t>备注</t>
  </si>
  <si>
    <t>李鹏</t>
  </si>
  <si>
    <t>2024/3/1</t>
  </si>
  <si>
    <t>2024/7/1</t>
  </si>
  <si>
    <t>刘海涛</t>
  </si>
  <si>
    <t>2021/12/24</t>
  </si>
  <si>
    <t>李贵芳</t>
  </si>
  <si>
    <t>2024/12/18</t>
  </si>
  <si>
    <t>贾浩然</t>
  </si>
  <si>
    <t>董国玉</t>
  </si>
  <si>
    <t>高志庭</t>
  </si>
  <si>
    <t>于建云</t>
  </si>
  <si>
    <t>2024/8/22</t>
  </si>
  <si>
    <t>闫会峰</t>
  </si>
  <si>
    <t>王建刚</t>
  </si>
  <si>
    <t>毕科生</t>
  </si>
  <si>
    <t>2024/1/5</t>
  </si>
  <si>
    <t>王兴华</t>
  </si>
  <si>
    <t>张晓丽</t>
  </si>
  <si>
    <t>陈雪钢</t>
  </si>
  <si>
    <t>仇庚亮</t>
  </si>
  <si>
    <t>杜宁</t>
  </si>
  <si>
    <t>高艳红</t>
  </si>
  <si>
    <t>辛云</t>
  </si>
  <si>
    <t>2023/8/23</t>
  </si>
  <si>
    <t>梁静</t>
  </si>
  <si>
    <t>2024/6/5</t>
  </si>
  <si>
    <t>刘彦军</t>
  </si>
  <si>
    <t>张海龙</t>
  </si>
  <si>
    <t>李玉芳</t>
  </si>
  <si>
    <t>张俊生</t>
  </si>
  <si>
    <t>2022/9/30</t>
  </si>
  <si>
    <t>米兴泰</t>
  </si>
  <si>
    <t>李江成</t>
  </si>
  <si>
    <t>2024/4/30</t>
  </si>
  <si>
    <t>高航</t>
  </si>
  <si>
    <t>张建龙</t>
  </si>
  <si>
    <t>杨柯矾</t>
  </si>
  <si>
    <t>甄雪</t>
  </si>
  <si>
    <t>张彦龙</t>
  </si>
  <si>
    <t>2022/6/30</t>
  </si>
  <si>
    <t>高月明</t>
  </si>
  <si>
    <t>2022/5/7</t>
  </si>
  <si>
    <t>梁玉欣</t>
  </si>
  <si>
    <t>2023/7/20</t>
  </si>
  <si>
    <t>李俊杰</t>
  </si>
  <si>
    <t>齐晓军</t>
  </si>
  <si>
    <t>宋居琛</t>
  </si>
  <si>
    <t>2024/3/21</t>
  </si>
  <si>
    <t>于海蛟</t>
  </si>
  <si>
    <t>2024/10/11</t>
  </si>
  <si>
    <t>闫国兴</t>
  </si>
  <si>
    <t>2024/9/26</t>
  </si>
  <si>
    <t>张敏霞</t>
  </si>
  <si>
    <t>李吉红</t>
  </si>
  <si>
    <t>卢海峰</t>
  </si>
  <si>
    <t>许平荣</t>
  </si>
  <si>
    <t>李鹏先</t>
  </si>
  <si>
    <t>2023/9/26</t>
  </si>
  <si>
    <t>杨志强</t>
  </si>
  <si>
    <t>刘彩红</t>
  </si>
  <si>
    <t>2023/11/17</t>
  </si>
  <si>
    <t>庞雪莹</t>
  </si>
  <si>
    <t>2022/10/25</t>
  </si>
  <si>
    <t>魏银平</t>
  </si>
  <si>
    <t>于艳丽</t>
  </si>
  <si>
    <t>许友廷</t>
  </si>
  <si>
    <t>高海强</t>
  </si>
  <si>
    <t>董志强</t>
  </si>
  <si>
    <t>刘利强</t>
  </si>
  <si>
    <t>尹国臣</t>
  </si>
  <si>
    <t>杨旭恒</t>
  </si>
  <si>
    <t>2024/3/28</t>
  </si>
  <si>
    <t>郭旭娟</t>
  </si>
  <si>
    <t>赵鹏飞</t>
  </si>
  <si>
    <t>吕静贤</t>
  </si>
  <si>
    <t>张宇</t>
  </si>
  <si>
    <t>赵玉霞</t>
  </si>
  <si>
    <t>梁建清</t>
  </si>
  <si>
    <t>康国亮</t>
  </si>
  <si>
    <t>高力刚</t>
  </si>
  <si>
    <t>梁密红</t>
  </si>
  <si>
    <t>2022/3/23</t>
  </si>
  <si>
    <t>孙庆忠</t>
  </si>
  <si>
    <t>刘军</t>
  </si>
  <si>
    <t>李强</t>
  </si>
  <si>
    <t>刘佳畅</t>
  </si>
  <si>
    <t>高启航</t>
  </si>
  <si>
    <t>樊向阳</t>
  </si>
  <si>
    <r>
      <rPr>
        <b/>
        <sz val="12"/>
        <rFont val="宋体"/>
        <charset val="134"/>
        <scheme val="minor"/>
      </rPr>
      <t>孵化基地名称：井陉县创业创新孵化基地</t>
    </r>
    <r>
      <rPr>
        <b/>
        <sz val="12"/>
        <rFont val="宋体"/>
        <charset val="134"/>
      </rPr>
      <t xml:space="preserve">           第三方租金评估标准：</t>
    </r>
    <r>
      <rPr>
        <b/>
        <sz val="12"/>
        <rFont val="宋体"/>
        <charset val="134"/>
        <scheme val="minor"/>
      </rPr>
      <t xml:space="preserve">1.97/㎡/天   </t>
    </r>
    <r>
      <rPr>
        <b/>
        <sz val="12"/>
        <rFont val="宋体"/>
        <charset val="134"/>
      </rPr>
      <t xml:space="preserve"> 申领补贴起止时间：</t>
    </r>
    <r>
      <rPr>
        <b/>
        <sz val="12"/>
        <rFont val="宋体"/>
        <charset val="134"/>
        <scheme val="minor"/>
      </rPr>
      <t>2024.7.1-12.31</t>
    </r>
    <r>
      <rPr>
        <b/>
        <sz val="12"/>
        <rFont val="宋体"/>
        <charset val="134"/>
      </rPr>
      <t xml:space="preserve">                   </t>
    </r>
  </si>
  <si>
    <t>李树军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</si>
</sst>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黑体"/>
      <charset val="134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0.5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b/>
      <sz val="12"/>
      <name val="宋体"/>
      <charset val="134"/>
    </font>
    <font>
      <sz val="10.5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 applyProtection="0"/>
    <xf numFmtId="0" fontId="10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</cellStyleXfs>
  <cellXfs count="3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176" fontId="1" fillId="2" borderId="0" xfId="0" applyNumberFormat="1" applyFont="1" applyFill="1">
      <alignment vertical="center"/>
    </xf>
    <xf numFmtId="0" fontId="4" fillId="2" borderId="0" xfId="0" applyFont="1" applyFill="1" applyAlignment="1">
      <alignment horizontal="justify" vertical="center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1" xfId="53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9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/>
    </xf>
    <xf numFmtId="14" fontId="8" fillId="2" borderId="1" xfId="54" applyNumberFormat="1" applyFont="1" applyFill="1" applyBorder="1" applyAlignment="1">
      <alignment horizontal="center" vertical="center"/>
    </xf>
    <xf numFmtId="14" fontId="9" fillId="2" borderId="1" xfId="45" applyNumberFormat="1" applyFont="1" applyFill="1" applyBorder="1" applyAlignment="1">
      <alignment horizontal="center" vertical="center" wrapText="1"/>
    </xf>
    <xf numFmtId="14" fontId="8" fillId="2" borderId="1" xfId="45" applyNumberFormat="1" applyFont="1" applyFill="1" applyBorder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left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49" applyFont="1" applyFill="1" applyBorder="1" applyAlignment="1" applyProtection="1">
      <alignment horizontal="center" vertical="center"/>
    </xf>
    <xf numFmtId="0" fontId="8" fillId="2" borderId="1" xfId="53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78" fontId="3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2 2 2 2 2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常规 10 2" xfId="51"/>
    <cellStyle name="60% - 强调文字颜色 6" xfId="52" builtinId="52"/>
    <cellStyle name="常规 11" xfId="53"/>
    <cellStyle name="常规 14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4"/>
  <sheetViews>
    <sheetView tabSelected="1" topLeftCell="A57" workbookViewId="0">
      <selection activeCell="B40" sqref="B40"/>
    </sheetView>
  </sheetViews>
  <sheetFormatPr defaultColWidth="9" defaultRowHeight="14.25"/>
  <cols>
    <col min="1" max="1" width="5.125" style="1" customWidth="1"/>
    <col min="2" max="2" width="6" style="1" customWidth="1"/>
    <col min="3" max="3" width="7.75" style="1" customWidth="1"/>
    <col min="4" max="5" width="8.5" style="4" customWidth="1"/>
    <col min="6" max="6" width="12.25" style="1" customWidth="1"/>
    <col min="7" max="7" width="12.5" style="1" customWidth="1"/>
    <col min="8" max="8" width="12.75" style="1" customWidth="1"/>
    <col min="9" max="9" width="8.375" style="1" customWidth="1"/>
    <col min="10" max="10" width="8" style="1" customWidth="1"/>
    <col min="11" max="11" width="9.875" style="1" customWidth="1"/>
    <col min="12" max="12" width="8.5" style="1" customWidth="1"/>
    <col min="13" max="13" width="8.125" style="1" customWidth="1"/>
    <col min="14" max="14" width="6.25" style="1" customWidth="1"/>
    <col min="15" max="16384" width="9" style="1"/>
  </cols>
  <sheetData>
    <row r="1" spans="1:1">
      <c r="A1" s="6"/>
    </row>
    <row r="2" ht="22.5" customHeight="1" spans="1:14">
      <c r="A2" s="7" t="s">
        <v>0</v>
      </c>
      <c r="B2" s="7"/>
      <c r="C2" s="8"/>
      <c r="D2" s="9"/>
      <c r="E2" s="9"/>
      <c r="F2" s="7"/>
      <c r="G2" s="7"/>
      <c r="H2" s="7"/>
      <c r="I2" s="7"/>
      <c r="J2" s="7"/>
      <c r="K2" s="7"/>
      <c r="L2" s="7"/>
      <c r="M2" s="7"/>
      <c r="N2" s="7"/>
    </row>
    <row r="3" ht="15.75" customHeight="1" spans="1:14">
      <c r="A3" s="10" t="s">
        <v>1</v>
      </c>
      <c r="B3" s="10"/>
      <c r="C3" s="11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</row>
    <row r="4" ht="15" customHeight="1" spans="1:14">
      <c r="A4" s="12" t="s">
        <v>2</v>
      </c>
      <c r="B4" s="12" t="s">
        <v>3</v>
      </c>
      <c r="C4" s="13" t="s">
        <v>4</v>
      </c>
      <c r="D4" s="14" t="s">
        <v>5</v>
      </c>
      <c r="E4" s="14" t="s">
        <v>6</v>
      </c>
      <c r="F4" s="12" t="s">
        <v>7</v>
      </c>
      <c r="G4" s="15" t="s">
        <v>8</v>
      </c>
      <c r="H4" s="15" t="s">
        <v>9</v>
      </c>
      <c r="I4" s="12" t="s">
        <v>10</v>
      </c>
      <c r="J4" s="12" t="s">
        <v>11</v>
      </c>
      <c r="K4" s="12" t="s">
        <v>12</v>
      </c>
      <c r="L4" s="12" t="s">
        <v>13</v>
      </c>
      <c r="M4" s="12" t="s">
        <v>14</v>
      </c>
      <c r="N4" s="12" t="s">
        <v>15</v>
      </c>
    </row>
    <row r="5" ht="13.5" spans="1:14">
      <c r="A5" s="12"/>
      <c r="B5" s="12"/>
      <c r="C5" s="13"/>
      <c r="D5" s="14"/>
      <c r="E5" s="14"/>
      <c r="F5" s="12"/>
      <c r="G5" s="16"/>
      <c r="H5" s="16"/>
      <c r="I5" s="12"/>
      <c r="J5" s="12"/>
      <c r="K5" s="12"/>
      <c r="L5" s="12"/>
      <c r="M5" s="12"/>
      <c r="N5" s="12"/>
    </row>
    <row r="6" ht="13.5" spans="1:14">
      <c r="A6" s="12"/>
      <c r="B6" s="12"/>
      <c r="C6" s="13"/>
      <c r="D6" s="14"/>
      <c r="E6" s="14"/>
      <c r="F6" s="12"/>
      <c r="G6" s="17"/>
      <c r="H6" s="17"/>
      <c r="I6" s="12"/>
      <c r="J6" s="12"/>
      <c r="K6" s="12"/>
      <c r="L6" s="12"/>
      <c r="M6" s="12"/>
      <c r="N6" s="12"/>
    </row>
    <row r="7" ht="25" customHeight="1" spans="1:14">
      <c r="A7" s="14">
        <v>1</v>
      </c>
      <c r="B7" s="18">
        <v>102</v>
      </c>
      <c r="C7" s="19" t="s">
        <v>16</v>
      </c>
      <c r="D7" s="18">
        <v>45.95</v>
      </c>
      <c r="E7" s="14">
        <v>9.25</v>
      </c>
      <c r="F7" s="20" t="s">
        <v>17</v>
      </c>
      <c r="G7" s="20" t="s">
        <v>18</v>
      </c>
      <c r="H7" s="21">
        <v>45657</v>
      </c>
      <c r="I7" s="28">
        <f t="shared" ref="I7:I41" si="0">H7-G7+1</f>
        <v>184</v>
      </c>
      <c r="J7" s="14">
        <v>1.97</v>
      </c>
      <c r="K7" s="30">
        <f>(D7+E7)*I7*J7</f>
        <v>20009</v>
      </c>
      <c r="L7" s="30">
        <v>100</v>
      </c>
      <c r="M7" s="14">
        <f t="shared" ref="M7:M41" si="1">L7+K7</f>
        <v>20109</v>
      </c>
      <c r="N7" s="14"/>
    </row>
    <row r="8" s="1" customFormat="1" ht="25" customHeight="1" spans="1:14">
      <c r="A8" s="14">
        <v>2</v>
      </c>
      <c r="B8" s="18">
        <v>103</v>
      </c>
      <c r="C8" s="18" t="s">
        <v>19</v>
      </c>
      <c r="D8" s="18">
        <v>45.95</v>
      </c>
      <c r="E8" s="14">
        <v>9.25</v>
      </c>
      <c r="F8" s="20" t="s">
        <v>20</v>
      </c>
      <c r="G8" s="20" t="s">
        <v>18</v>
      </c>
      <c r="H8" s="21">
        <v>45636</v>
      </c>
      <c r="I8" s="28">
        <f t="shared" si="0"/>
        <v>163</v>
      </c>
      <c r="J8" s="14">
        <v>1.97</v>
      </c>
      <c r="K8" s="30">
        <f>(D8+E8)*I8*J8</f>
        <v>17725</v>
      </c>
      <c r="L8" s="30">
        <v>0</v>
      </c>
      <c r="M8" s="14">
        <f t="shared" si="1"/>
        <v>17725</v>
      </c>
      <c r="N8" s="14"/>
    </row>
    <row r="9" s="1" customFormat="1" ht="25" customHeight="1" spans="1:14">
      <c r="A9" s="14">
        <v>3</v>
      </c>
      <c r="B9" s="18">
        <v>103</v>
      </c>
      <c r="C9" s="18" t="s">
        <v>21</v>
      </c>
      <c r="D9" s="18">
        <v>45.95</v>
      </c>
      <c r="E9" s="14">
        <v>9.25</v>
      </c>
      <c r="F9" s="20" t="s">
        <v>22</v>
      </c>
      <c r="G9" s="20" t="s">
        <v>22</v>
      </c>
      <c r="H9" s="21">
        <v>45657</v>
      </c>
      <c r="I9" s="28">
        <f t="shared" si="0"/>
        <v>14</v>
      </c>
      <c r="J9" s="14">
        <v>1.97</v>
      </c>
      <c r="K9" s="30">
        <f>(D9+E9)*I9*J9</f>
        <v>1522</v>
      </c>
      <c r="L9" s="30">
        <v>0</v>
      </c>
      <c r="M9" s="14">
        <f t="shared" si="1"/>
        <v>1522</v>
      </c>
      <c r="N9" s="14"/>
    </row>
    <row r="10" ht="25" customHeight="1" spans="1:14">
      <c r="A10" s="14">
        <v>4</v>
      </c>
      <c r="B10" s="18">
        <v>104</v>
      </c>
      <c r="C10" s="18" t="s">
        <v>23</v>
      </c>
      <c r="D10" s="18">
        <v>45.95</v>
      </c>
      <c r="E10" s="14">
        <v>9.25</v>
      </c>
      <c r="F10" s="22">
        <v>45056</v>
      </c>
      <c r="G10" s="20" t="s">
        <v>18</v>
      </c>
      <c r="H10" s="21">
        <v>45657</v>
      </c>
      <c r="I10" s="28">
        <f t="shared" si="0"/>
        <v>184</v>
      </c>
      <c r="J10" s="14">
        <v>1.97</v>
      </c>
      <c r="K10" s="30">
        <f t="shared" ref="K10:K41" si="2">(D10+E10)*I10*J10</f>
        <v>20009</v>
      </c>
      <c r="L10" s="30">
        <v>100</v>
      </c>
      <c r="M10" s="14">
        <f t="shared" si="1"/>
        <v>20109</v>
      </c>
      <c r="N10" s="14"/>
    </row>
    <row r="11" ht="25" customHeight="1" spans="1:14">
      <c r="A11" s="14">
        <v>5</v>
      </c>
      <c r="B11" s="18">
        <v>105</v>
      </c>
      <c r="C11" s="18" t="s">
        <v>24</v>
      </c>
      <c r="D11" s="18">
        <v>45.95</v>
      </c>
      <c r="E11" s="14">
        <v>9.25</v>
      </c>
      <c r="F11" s="22">
        <v>45082</v>
      </c>
      <c r="G11" s="20" t="s">
        <v>18</v>
      </c>
      <c r="H11" s="21">
        <v>45657</v>
      </c>
      <c r="I11" s="28">
        <f t="shared" si="0"/>
        <v>184</v>
      </c>
      <c r="J11" s="14">
        <v>1.97</v>
      </c>
      <c r="K11" s="30">
        <f t="shared" si="2"/>
        <v>20009</v>
      </c>
      <c r="L11" s="30">
        <v>100</v>
      </c>
      <c r="M11" s="14">
        <f t="shared" si="1"/>
        <v>20109</v>
      </c>
      <c r="N11" s="14"/>
    </row>
    <row r="12" s="1" customFormat="1" ht="25" customHeight="1" spans="1:14">
      <c r="A12" s="14">
        <v>6</v>
      </c>
      <c r="B12" s="18">
        <v>106</v>
      </c>
      <c r="C12" s="19" t="s">
        <v>25</v>
      </c>
      <c r="D12" s="19">
        <v>45.95</v>
      </c>
      <c r="E12" s="14">
        <v>9.25</v>
      </c>
      <c r="F12" s="20" t="s">
        <v>20</v>
      </c>
      <c r="G12" s="20" t="s">
        <v>18</v>
      </c>
      <c r="H12" s="21">
        <v>45519</v>
      </c>
      <c r="I12" s="28">
        <f t="shared" si="0"/>
        <v>46</v>
      </c>
      <c r="J12" s="14">
        <v>1.97</v>
      </c>
      <c r="K12" s="30">
        <f t="shared" si="2"/>
        <v>5002</v>
      </c>
      <c r="L12" s="30">
        <v>0</v>
      </c>
      <c r="M12" s="14">
        <f t="shared" si="1"/>
        <v>5002</v>
      </c>
      <c r="N12" s="14"/>
    </row>
    <row r="13" ht="25" customHeight="1" spans="1:14">
      <c r="A13" s="14">
        <v>7</v>
      </c>
      <c r="B13" s="18">
        <v>106</v>
      </c>
      <c r="C13" s="19" t="s">
        <v>26</v>
      </c>
      <c r="D13" s="19">
        <v>45.95</v>
      </c>
      <c r="E13" s="14">
        <v>9.25</v>
      </c>
      <c r="F13" s="20" t="s">
        <v>27</v>
      </c>
      <c r="G13" s="20" t="s">
        <v>27</v>
      </c>
      <c r="H13" s="21">
        <v>45657</v>
      </c>
      <c r="I13" s="28">
        <f t="shared" si="0"/>
        <v>132</v>
      </c>
      <c r="J13" s="14">
        <v>1.97</v>
      </c>
      <c r="K13" s="30">
        <f t="shared" si="2"/>
        <v>14354</v>
      </c>
      <c r="L13" s="30">
        <v>0</v>
      </c>
      <c r="M13" s="14">
        <f t="shared" si="1"/>
        <v>14354</v>
      </c>
      <c r="N13" s="14"/>
    </row>
    <row r="14" s="1" customFormat="1" ht="25" customHeight="1" spans="1:14">
      <c r="A14" s="14">
        <v>8</v>
      </c>
      <c r="B14" s="18">
        <v>107</v>
      </c>
      <c r="C14" s="19" t="s">
        <v>28</v>
      </c>
      <c r="D14" s="19">
        <v>45.95</v>
      </c>
      <c r="E14" s="14">
        <v>9.25</v>
      </c>
      <c r="F14" s="20" t="s">
        <v>20</v>
      </c>
      <c r="G14" s="20" t="s">
        <v>18</v>
      </c>
      <c r="H14" s="21">
        <v>45481</v>
      </c>
      <c r="I14" s="28">
        <f t="shared" si="0"/>
        <v>8</v>
      </c>
      <c r="J14" s="14">
        <v>1.97</v>
      </c>
      <c r="K14" s="30">
        <f t="shared" si="2"/>
        <v>870</v>
      </c>
      <c r="L14" s="30">
        <v>0</v>
      </c>
      <c r="M14" s="14">
        <f t="shared" si="1"/>
        <v>870</v>
      </c>
      <c r="N14" s="14"/>
    </row>
    <row r="15" ht="25" customHeight="1" spans="1:14">
      <c r="A15" s="14">
        <v>9</v>
      </c>
      <c r="B15" s="18">
        <v>107</v>
      </c>
      <c r="C15" s="19" t="s">
        <v>29</v>
      </c>
      <c r="D15" s="19">
        <v>45.95</v>
      </c>
      <c r="E15" s="14">
        <v>9.25</v>
      </c>
      <c r="F15" s="20" t="s">
        <v>27</v>
      </c>
      <c r="G15" s="20" t="s">
        <v>27</v>
      </c>
      <c r="H15" s="21">
        <v>45657</v>
      </c>
      <c r="I15" s="28">
        <f t="shared" si="0"/>
        <v>132</v>
      </c>
      <c r="J15" s="14">
        <v>1.97</v>
      </c>
      <c r="K15" s="30">
        <f t="shared" si="2"/>
        <v>14354</v>
      </c>
      <c r="L15" s="30">
        <v>0</v>
      </c>
      <c r="M15" s="14">
        <f t="shared" si="1"/>
        <v>14354</v>
      </c>
      <c r="N15" s="14"/>
    </row>
    <row r="16" ht="25" customHeight="1" spans="1:14">
      <c r="A16" s="14">
        <v>10</v>
      </c>
      <c r="B16" s="18">
        <v>110</v>
      </c>
      <c r="C16" s="18" t="s">
        <v>30</v>
      </c>
      <c r="D16" s="18">
        <v>27.3</v>
      </c>
      <c r="E16" s="14">
        <v>5.49</v>
      </c>
      <c r="F16" s="20" t="s">
        <v>31</v>
      </c>
      <c r="G16" s="20" t="s">
        <v>18</v>
      </c>
      <c r="H16" s="21">
        <v>45657</v>
      </c>
      <c r="I16" s="28">
        <f t="shared" si="0"/>
        <v>184</v>
      </c>
      <c r="J16" s="14">
        <v>1.97</v>
      </c>
      <c r="K16" s="30">
        <f t="shared" si="2"/>
        <v>11886</v>
      </c>
      <c r="L16" s="30">
        <v>100</v>
      </c>
      <c r="M16" s="14">
        <f t="shared" si="1"/>
        <v>11986</v>
      </c>
      <c r="N16" s="14"/>
    </row>
    <row r="17" s="1" customFormat="1" ht="25" customHeight="1" spans="1:14">
      <c r="A17" s="14">
        <v>11</v>
      </c>
      <c r="B17" s="18">
        <v>111</v>
      </c>
      <c r="C17" s="18" t="s">
        <v>32</v>
      </c>
      <c r="D17" s="18">
        <v>27.3</v>
      </c>
      <c r="E17" s="14">
        <v>5.49</v>
      </c>
      <c r="F17" s="22">
        <v>45195</v>
      </c>
      <c r="G17" s="20" t="s">
        <v>18</v>
      </c>
      <c r="H17" s="21">
        <v>45519</v>
      </c>
      <c r="I17" s="28">
        <f t="shared" si="0"/>
        <v>46</v>
      </c>
      <c r="J17" s="14">
        <v>1.97</v>
      </c>
      <c r="K17" s="30">
        <f t="shared" si="2"/>
        <v>2971</v>
      </c>
      <c r="L17" s="30">
        <v>0</v>
      </c>
      <c r="M17" s="14">
        <f t="shared" si="1"/>
        <v>2971</v>
      </c>
      <c r="N17" s="14"/>
    </row>
    <row r="18" ht="25" customHeight="1" spans="1:14">
      <c r="A18" s="14">
        <v>12</v>
      </c>
      <c r="B18" s="18">
        <v>111</v>
      </c>
      <c r="C18" s="18" t="s">
        <v>33</v>
      </c>
      <c r="D18" s="18">
        <v>27.3</v>
      </c>
      <c r="E18" s="14">
        <v>5.49</v>
      </c>
      <c r="F18" s="22">
        <v>45526</v>
      </c>
      <c r="G18" s="20" t="s">
        <v>27</v>
      </c>
      <c r="H18" s="21">
        <v>45657</v>
      </c>
      <c r="I18" s="28">
        <f t="shared" si="0"/>
        <v>132</v>
      </c>
      <c r="J18" s="14">
        <v>1.97</v>
      </c>
      <c r="K18" s="30">
        <f t="shared" si="2"/>
        <v>8527</v>
      </c>
      <c r="L18" s="30">
        <v>0</v>
      </c>
      <c r="M18" s="14">
        <f t="shared" si="1"/>
        <v>8527</v>
      </c>
      <c r="N18" s="14"/>
    </row>
    <row r="19" ht="25" customHeight="1" spans="1:14">
      <c r="A19" s="14">
        <v>13</v>
      </c>
      <c r="B19" s="18">
        <v>112</v>
      </c>
      <c r="C19" s="18" t="s">
        <v>34</v>
      </c>
      <c r="D19" s="18">
        <v>27.3</v>
      </c>
      <c r="E19" s="14">
        <v>5.49</v>
      </c>
      <c r="F19" s="22">
        <v>45082</v>
      </c>
      <c r="G19" s="20" t="s">
        <v>18</v>
      </c>
      <c r="H19" s="21">
        <v>45657</v>
      </c>
      <c r="I19" s="28">
        <f t="shared" si="0"/>
        <v>184</v>
      </c>
      <c r="J19" s="14">
        <v>1.97</v>
      </c>
      <c r="K19" s="30">
        <f t="shared" si="2"/>
        <v>11886</v>
      </c>
      <c r="L19" s="30">
        <v>100</v>
      </c>
      <c r="M19" s="14">
        <f t="shared" si="1"/>
        <v>11986</v>
      </c>
      <c r="N19" s="14"/>
    </row>
    <row r="20" ht="25" customHeight="1" spans="1:14">
      <c r="A20" s="14">
        <v>14</v>
      </c>
      <c r="B20" s="18">
        <v>113</v>
      </c>
      <c r="C20" s="18" t="s">
        <v>35</v>
      </c>
      <c r="D20" s="18">
        <v>27.3</v>
      </c>
      <c r="E20" s="14">
        <v>5.49</v>
      </c>
      <c r="F20" s="22">
        <v>45056</v>
      </c>
      <c r="G20" s="20" t="s">
        <v>18</v>
      </c>
      <c r="H20" s="21">
        <v>45657</v>
      </c>
      <c r="I20" s="28">
        <f t="shared" si="0"/>
        <v>184</v>
      </c>
      <c r="J20" s="14">
        <v>1.97</v>
      </c>
      <c r="K20" s="30">
        <f t="shared" si="2"/>
        <v>11886</v>
      </c>
      <c r="L20" s="30">
        <v>100</v>
      </c>
      <c r="M20" s="14">
        <f t="shared" si="1"/>
        <v>11986</v>
      </c>
      <c r="N20" s="14"/>
    </row>
    <row r="21" s="1" customFormat="1" ht="25" customHeight="1" spans="1:14">
      <c r="A21" s="14">
        <v>15</v>
      </c>
      <c r="B21" s="18">
        <v>114</v>
      </c>
      <c r="C21" s="18" t="s">
        <v>36</v>
      </c>
      <c r="D21" s="18">
        <v>27.3</v>
      </c>
      <c r="E21" s="14">
        <v>5.49</v>
      </c>
      <c r="F21" s="20" t="s">
        <v>20</v>
      </c>
      <c r="G21" s="20" t="s">
        <v>18</v>
      </c>
      <c r="H21" s="21">
        <v>45636</v>
      </c>
      <c r="I21" s="28">
        <f t="shared" si="0"/>
        <v>163</v>
      </c>
      <c r="J21" s="14">
        <v>1.97</v>
      </c>
      <c r="K21" s="30">
        <f t="shared" si="2"/>
        <v>10529</v>
      </c>
      <c r="L21" s="30">
        <v>0</v>
      </c>
      <c r="M21" s="14">
        <f t="shared" si="1"/>
        <v>10529</v>
      </c>
      <c r="N21" s="14"/>
    </row>
    <row r="22" s="1" customFormat="1" ht="25" customHeight="1" spans="1:14">
      <c r="A22" s="14">
        <v>16</v>
      </c>
      <c r="B22" s="18">
        <v>114</v>
      </c>
      <c r="C22" s="18" t="s">
        <v>37</v>
      </c>
      <c r="D22" s="18">
        <v>27.3</v>
      </c>
      <c r="E22" s="14">
        <v>5.49</v>
      </c>
      <c r="F22" s="20" t="s">
        <v>22</v>
      </c>
      <c r="G22" s="20" t="s">
        <v>22</v>
      </c>
      <c r="H22" s="21">
        <v>45657</v>
      </c>
      <c r="I22" s="28">
        <f t="shared" si="0"/>
        <v>14</v>
      </c>
      <c r="J22" s="14">
        <v>1.97</v>
      </c>
      <c r="K22" s="30">
        <f t="shared" si="2"/>
        <v>904</v>
      </c>
      <c r="L22" s="30">
        <v>0</v>
      </c>
      <c r="M22" s="14">
        <f t="shared" si="1"/>
        <v>904</v>
      </c>
      <c r="N22" s="14"/>
    </row>
    <row r="23" ht="25" customHeight="1" spans="1:14">
      <c r="A23" s="14">
        <v>17</v>
      </c>
      <c r="B23" s="18">
        <v>116</v>
      </c>
      <c r="C23" s="18" t="s">
        <v>38</v>
      </c>
      <c r="D23" s="18">
        <v>49.77</v>
      </c>
      <c r="E23" s="14">
        <v>10.01</v>
      </c>
      <c r="F23" s="20" t="s">
        <v>39</v>
      </c>
      <c r="G23" s="20" t="s">
        <v>18</v>
      </c>
      <c r="H23" s="21">
        <v>45657</v>
      </c>
      <c r="I23" s="28">
        <f t="shared" si="0"/>
        <v>184</v>
      </c>
      <c r="J23" s="14">
        <v>1.97</v>
      </c>
      <c r="K23" s="30">
        <f t="shared" si="2"/>
        <v>21669</v>
      </c>
      <c r="L23" s="30">
        <v>100</v>
      </c>
      <c r="M23" s="14">
        <f t="shared" si="1"/>
        <v>21769</v>
      </c>
      <c r="N23" s="14"/>
    </row>
    <row r="24" ht="25" customHeight="1" spans="1:14">
      <c r="A24" s="14">
        <v>18</v>
      </c>
      <c r="B24" s="18">
        <v>117</v>
      </c>
      <c r="C24" s="18" t="s">
        <v>40</v>
      </c>
      <c r="D24" s="18">
        <v>27.3</v>
      </c>
      <c r="E24" s="14">
        <v>5.49</v>
      </c>
      <c r="F24" s="20" t="s">
        <v>41</v>
      </c>
      <c r="G24" s="20" t="s">
        <v>18</v>
      </c>
      <c r="H24" s="21">
        <v>45657</v>
      </c>
      <c r="I24" s="28">
        <f t="shared" si="0"/>
        <v>184</v>
      </c>
      <c r="J24" s="14">
        <v>1.97</v>
      </c>
      <c r="K24" s="30">
        <f t="shared" si="2"/>
        <v>11886</v>
      </c>
      <c r="L24" s="30">
        <v>100</v>
      </c>
      <c r="M24" s="14">
        <f t="shared" si="1"/>
        <v>11986</v>
      </c>
      <c r="N24" s="14"/>
    </row>
    <row r="25" ht="25" customHeight="1" spans="1:14">
      <c r="A25" s="14">
        <v>19</v>
      </c>
      <c r="B25" s="18">
        <v>118</v>
      </c>
      <c r="C25" s="19" t="s">
        <v>42</v>
      </c>
      <c r="D25" s="19">
        <v>27.3</v>
      </c>
      <c r="E25" s="14">
        <v>5.49</v>
      </c>
      <c r="F25" s="20" t="s">
        <v>39</v>
      </c>
      <c r="G25" s="20" t="s">
        <v>18</v>
      </c>
      <c r="H25" s="21">
        <v>45657</v>
      </c>
      <c r="I25" s="28">
        <f t="shared" si="0"/>
        <v>184</v>
      </c>
      <c r="J25" s="14">
        <v>1.97</v>
      </c>
      <c r="K25" s="30">
        <f t="shared" si="2"/>
        <v>11886</v>
      </c>
      <c r="L25" s="30">
        <v>100</v>
      </c>
      <c r="M25" s="14">
        <f t="shared" si="1"/>
        <v>11986</v>
      </c>
      <c r="N25" s="14"/>
    </row>
    <row r="26" s="1" customFormat="1" ht="25" customHeight="1" spans="1:14">
      <c r="A26" s="14">
        <v>20</v>
      </c>
      <c r="B26" s="18">
        <v>119</v>
      </c>
      <c r="C26" s="19" t="s">
        <v>43</v>
      </c>
      <c r="D26" s="18">
        <v>27.3</v>
      </c>
      <c r="E26" s="14">
        <v>5.49</v>
      </c>
      <c r="F26" s="20" t="s">
        <v>20</v>
      </c>
      <c r="G26" s="20" t="s">
        <v>18</v>
      </c>
      <c r="H26" s="21">
        <v>45636</v>
      </c>
      <c r="I26" s="28">
        <f t="shared" si="0"/>
        <v>163</v>
      </c>
      <c r="J26" s="14">
        <v>1.97</v>
      </c>
      <c r="K26" s="30">
        <f t="shared" si="2"/>
        <v>10529</v>
      </c>
      <c r="L26" s="30">
        <v>0</v>
      </c>
      <c r="M26" s="14">
        <f t="shared" si="1"/>
        <v>10529</v>
      </c>
      <c r="N26" s="14"/>
    </row>
    <row r="27" s="1" customFormat="1" ht="25" customHeight="1" spans="1:14">
      <c r="A27" s="14">
        <v>21</v>
      </c>
      <c r="B27" s="18">
        <v>119</v>
      </c>
      <c r="C27" s="19" t="s">
        <v>44</v>
      </c>
      <c r="D27" s="18">
        <v>27.3</v>
      </c>
      <c r="E27" s="14">
        <v>5.49</v>
      </c>
      <c r="F27" s="20" t="s">
        <v>22</v>
      </c>
      <c r="G27" s="20" t="s">
        <v>22</v>
      </c>
      <c r="H27" s="21">
        <v>45657</v>
      </c>
      <c r="I27" s="28">
        <f t="shared" si="0"/>
        <v>14</v>
      </c>
      <c r="J27" s="14">
        <v>1.97</v>
      </c>
      <c r="K27" s="30">
        <f t="shared" si="2"/>
        <v>904</v>
      </c>
      <c r="L27" s="30">
        <v>0</v>
      </c>
      <c r="M27" s="14">
        <f t="shared" si="1"/>
        <v>904</v>
      </c>
      <c r="N27" s="14"/>
    </row>
    <row r="28" ht="25" customHeight="1" spans="1:14">
      <c r="A28" s="14">
        <v>22</v>
      </c>
      <c r="B28" s="18">
        <v>120</v>
      </c>
      <c r="C28" s="19" t="s">
        <v>45</v>
      </c>
      <c r="D28" s="19">
        <v>27.3</v>
      </c>
      <c r="E28" s="14">
        <v>5.49</v>
      </c>
      <c r="F28" s="20" t="s">
        <v>46</v>
      </c>
      <c r="G28" s="20" t="s">
        <v>18</v>
      </c>
      <c r="H28" s="21">
        <v>45657</v>
      </c>
      <c r="I28" s="28">
        <f t="shared" si="0"/>
        <v>184</v>
      </c>
      <c r="J28" s="14">
        <v>1.97</v>
      </c>
      <c r="K28" s="30">
        <f t="shared" si="2"/>
        <v>11886</v>
      </c>
      <c r="L28" s="30">
        <v>100</v>
      </c>
      <c r="M28" s="14">
        <f t="shared" si="1"/>
        <v>11986</v>
      </c>
      <c r="N28" s="14"/>
    </row>
    <row r="29" ht="25" customHeight="1" spans="1:14">
      <c r="A29" s="14">
        <v>23</v>
      </c>
      <c r="B29" s="18">
        <v>301</v>
      </c>
      <c r="C29" s="19" t="s">
        <v>47</v>
      </c>
      <c r="D29" s="18">
        <v>27.3</v>
      </c>
      <c r="E29" s="14">
        <v>5.49</v>
      </c>
      <c r="F29" s="20" t="s">
        <v>41</v>
      </c>
      <c r="G29" s="20" t="s">
        <v>18</v>
      </c>
      <c r="H29" s="21">
        <v>45657</v>
      </c>
      <c r="I29" s="28">
        <f t="shared" si="0"/>
        <v>184</v>
      </c>
      <c r="J29" s="14">
        <v>1.97</v>
      </c>
      <c r="K29" s="30">
        <f t="shared" si="2"/>
        <v>11886</v>
      </c>
      <c r="L29" s="30">
        <v>100</v>
      </c>
      <c r="M29" s="14">
        <f t="shared" si="1"/>
        <v>11986</v>
      </c>
      <c r="N29" s="14"/>
    </row>
    <row r="30" s="2" customFormat="1" ht="25" customHeight="1" spans="1:14">
      <c r="A30" s="14">
        <v>24</v>
      </c>
      <c r="B30" s="18">
        <v>304</v>
      </c>
      <c r="C30" s="19" t="s">
        <v>48</v>
      </c>
      <c r="D30" s="18">
        <v>54.58</v>
      </c>
      <c r="E30" s="14">
        <v>10.98</v>
      </c>
      <c r="F30" s="20" t="s">
        <v>49</v>
      </c>
      <c r="G30" s="20" t="s">
        <v>18</v>
      </c>
      <c r="H30" s="21">
        <v>45657</v>
      </c>
      <c r="I30" s="28">
        <f t="shared" si="0"/>
        <v>184</v>
      </c>
      <c r="J30" s="14">
        <v>1.97</v>
      </c>
      <c r="K30" s="30">
        <f t="shared" si="2"/>
        <v>23764</v>
      </c>
      <c r="L30" s="30">
        <v>100</v>
      </c>
      <c r="M30" s="14">
        <f t="shared" si="1"/>
        <v>23864</v>
      </c>
      <c r="N30" s="37"/>
    </row>
    <row r="31" s="2" customFormat="1" ht="25" customHeight="1" spans="1:14">
      <c r="A31" s="14">
        <v>25</v>
      </c>
      <c r="B31" s="18">
        <v>305</v>
      </c>
      <c r="C31" s="18" t="s">
        <v>50</v>
      </c>
      <c r="D31" s="18">
        <v>54.58</v>
      </c>
      <c r="E31" s="14">
        <v>10.98</v>
      </c>
      <c r="F31" s="20" t="s">
        <v>41</v>
      </c>
      <c r="G31" s="20" t="s">
        <v>18</v>
      </c>
      <c r="H31" s="21">
        <v>45657</v>
      </c>
      <c r="I31" s="28">
        <f t="shared" si="0"/>
        <v>184</v>
      </c>
      <c r="J31" s="14">
        <v>1.97</v>
      </c>
      <c r="K31" s="30">
        <f t="shared" si="2"/>
        <v>23764</v>
      </c>
      <c r="L31" s="30">
        <v>100</v>
      </c>
      <c r="M31" s="14">
        <f t="shared" si="1"/>
        <v>23864</v>
      </c>
      <c r="N31" s="37"/>
    </row>
    <row r="32" s="2" customFormat="1" ht="25" customHeight="1" spans="1:14">
      <c r="A32" s="14">
        <v>26</v>
      </c>
      <c r="B32" s="18">
        <v>306</v>
      </c>
      <c r="C32" s="18" t="s">
        <v>51</v>
      </c>
      <c r="D32" s="18">
        <v>27.3</v>
      </c>
      <c r="E32" s="14">
        <v>5.49</v>
      </c>
      <c r="F32" s="23">
        <v>45027</v>
      </c>
      <c r="G32" s="20" t="s">
        <v>18</v>
      </c>
      <c r="H32" s="21">
        <v>45657</v>
      </c>
      <c r="I32" s="28">
        <f t="shared" si="0"/>
        <v>184</v>
      </c>
      <c r="J32" s="14">
        <v>1.97</v>
      </c>
      <c r="K32" s="30">
        <f t="shared" si="2"/>
        <v>11886</v>
      </c>
      <c r="L32" s="30">
        <v>100</v>
      </c>
      <c r="M32" s="14">
        <f t="shared" si="1"/>
        <v>11986</v>
      </c>
      <c r="N32" s="37"/>
    </row>
    <row r="33" s="2" customFormat="1" ht="25" customHeight="1" spans="1:14">
      <c r="A33" s="14">
        <v>27</v>
      </c>
      <c r="B33" s="18">
        <v>308</v>
      </c>
      <c r="C33" s="18" t="s">
        <v>52</v>
      </c>
      <c r="D33" s="18">
        <v>27.3</v>
      </c>
      <c r="E33" s="14">
        <v>5.49</v>
      </c>
      <c r="F33" s="22">
        <v>45082</v>
      </c>
      <c r="G33" s="20" t="s">
        <v>18</v>
      </c>
      <c r="H33" s="21">
        <v>45657</v>
      </c>
      <c r="I33" s="28">
        <f t="shared" si="0"/>
        <v>184</v>
      </c>
      <c r="J33" s="14">
        <v>1.97</v>
      </c>
      <c r="K33" s="30">
        <f t="shared" si="2"/>
        <v>11886</v>
      </c>
      <c r="L33" s="30">
        <v>100</v>
      </c>
      <c r="M33" s="14">
        <f t="shared" si="1"/>
        <v>11986</v>
      </c>
      <c r="N33" s="37"/>
    </row>
    <row r="34" s="2" customFormat="1" ht="25" customHeight="1" spans="1:14">
      <c r="A34" s="14">
        <v>28</v>
      </c>
      <c r="B34" s="18">
        <v>310</v>
      </c>
      <c r="C34" s="18" t="s">
        <v>53</v>
      </c>
      <c r="D34" s="18">
        <v>27.3</v>
      </c>
      <c r="E34" s="14">
        <v>5.49</v>
      </c>
      <c r="F34" s="23">
        <v>44971</v>
      </c>
      <c r="G34" s="20" t="s">
        <v>18</v>
      </c>
      <c r="H34" s="21">
        <v>45657</v>
      </c>
      <c r="I34" s="28">
        <f t="shared" si="0"/>
        <v>184</v>
      </c>
      <c r="J34" s="14">
        <v>1.97</v>
      </c>
      <c r="K34" s="30">
        <f t="shared" si="2"/>
        <v>11886</v>
      </c>
      <c r="L34" s="30">
        <v>100</v>
      </c>
      <c r="M34" s="14">
        <f t="shared" si="1"/>
        <v>11986</v>
      </c>
      <c r="N34" s="37"/>
    </row>
    <row r="35" s="2" customFormat="1" ht="25" customHeight="1" spans="1:14">
      <c r="A35" s="14">
        <v>29</v>
      </c>
      <c r="B35" s="18">
        <v>312</v>
      </c>
      <c r="C35" s="18" t="s">
        <v>54</v>
      </c>
      <c r="D35" s="18">
        <v>54.58</v>
      </c>
      <c r="E35" s="14">
        <v>10.98</v>
      </c>
      <c r="F35" s="20" t="s">
        <v>55</v>
      </c>
      <c r="G35" s="20" t="s">
        <v>18</v>
      </c>
      <c r="H35" s="21">
        <v>45657</v>
      </c>
      <c r="I35" s="28">
        <f t="shared" si="0"/>
        <v>184</v>
      </c>
      <c r="J35" s="14">
        <v>1.97</v>
      </c>
      <c r="K35" s="30">
        <f t="shared" si="2"/>
        <v>23764</v>
      </c>
      <c r="L35" s="30">
        <v>100</v>
      </c>
      <c r="M35" s="14">
        <f t="shared" si="1"/>
        <v>23864</v>
      </c>
      <c r="N35" s="37"/>
    </row>
    <row r="36" s="2" customFormat="1" ht="25" customHeight="1" spans="1:14">
      <c r="A36" s="14">
        <v>30</v>
      </c>
      <c r="B36" s="18">
        <v>316</v>
      </c>
      <c r="C36" s="18" t="s">
        <v>56</v>
      </c>
      <c r="D36" s="18">
        <v>54.58</v>
      </c>
      <c r="E36" s="14">
        <v>10.98</v>
      </c>
      <c r="F36" s="20" t="s">
        <v>57</v>
      </c>
      <c r="G36" s="20" t="s">
        <v>18</v>
      </c>
      <c r="H36" s="21">
        <v>45657</v>
      </c>
      <c r="I36" s="28">
        <f t="shared" si="0"/>
        <v>184</v>
      </c>
      <c r="J36" s="14">
        <v>1.97</v>
      </c>
      <c r="K36" s="30">
        <f t="shared" si="2"/>
        <v>23764</v>
      </c>
      <c r="L36" s="30">
        <v>100</v>
      </c>
      <c r="M36" s="14">
        <f t="shared" si="1"/>
        <v>23864</v>
      </c>
      <c r="N36" s="37"/>
    </row>
    <row r="37" ht="25" customHeight="1" spans="1:14">
      <c r="A37" s="14">
        <v>31</v>
      </c>
      <c r="B37" s="18">
        <v>317</v>
      </c>
      <c r="C37" s="18" t="s">
        <v>58</v>
      </c>
      <c r="D37" s="18">
        <v>54.58</v>
      </c>
      <c r="E37" s="14">
        <v>10.98</v>
      </c>
      <c r="F37" s="20" t="s">
        <v>59</v>
      </c>
      <c r="G37" s="20" t="s">
        <v>18</v>
      </c>
      <c r="H37" s="21">
        <v>45657</v>
      </c>
      <c r="I37" s="28">
        <f t="shared" si="0"/>
        <v>184</v>
      </c>
      <c r="J37" s="14">
        <v>1.97</v>
      </c>
      <c r="K37" s="30">
        <f t="shared" si="2"/>
        <v>23764</v>
      </c>
      <c r="L37" s="30">
        <v>100</v>
      </c>
      <c r="M37" s="14">
        <f t="shared" si="1"/>
        <v>23864</v>
      </c>
      <c r="N37" s="14"/>
    </row>
    <row r="38" ht="25" customHeight="1" spans="1:14">
      <c r="A38" s="14">
        <v>32</v>
      </c>
      <c r="B38" s="18">
        <v>319</v>
      </c>
      <c r="C38" s="18" t="s">
        <v>60</v>
      </c>
      <c r="D38" s="18">
        <v>27.3</v>
      </c>
      <c r="E38" s="14">
        <v>5.49</v>
      </c>
      <c r="F38" s="22">
        <v>45296</v>
      </c>
      <c r="G38" s="20" t="s">
        <v>18</v>
      </c>
      <c r="H38" s="21">
        <v>45657</v>
      </c>
      <c r="I38" s="28">
        <f t="shared" si="0"/>
        <v>184</v>
      </c>
      <c r="J38" s="14">
        <v>1.97</v>
      </c>
      <c r="K38" s="30">
        <f t="shared" si="2"/>
        <v>11886</v>
      </c>
      <c r="L38" s="30">
        <v>100</v>
      </c>
      <c r="M38" s="14">
        <f t="shared" si="1"/>
        <v>11986</v>
      </c>
      <c r="N38" s="14"/>
    </row>
    <row r="39" ht="25" customHeight="1" spans="1:14">
      <c r="A39" s="14">
        <v>33</v>
      </c>
      <c r="B39" s="18">
        <v>320</v>
      </c>
      <c r="C39" s="18" t="s">
        <v>61</v>
      </c>
      <c r="D39" s="18">
        <v>54.58</v>
      </c>
      <c r="E39" s="14">
        <v>10.98</v>
      </c>
      <c r="F39" s="22">
        <v>45526</v>
      </c>
      <c r="G39" s="20" t="s">
        <v>27</v>
      </c>
      <c r="H39" s="21">
        <v>45657</v>
      </c>
      <c r="I39" s="28">
        <f t="shared" si="0"/>
        <v>132</v>
      </c>
      <c r="J39" s="14">
        <v>1.97</v>
      </c>
      <c r="K39" s="30">
        <f t="shared" si="2"/>
        <v>17048</v>
      </c>
      <c r="L39" s="30">
        <v>0</v>
      </c>
      <c r="M39" s="14">
        <f t="shared" si="1"/>
        <v>17048</v>
      </c>
      <c r="N39" s="14"/>
    </row>
    <row r="40" ht="25" customHeight="1" spans="1:14">
      <c r="A40" s="14">
        <v>34</v>
      </c>
      <c r="B40" s="18">
        <v>321</v>
      </c>
      <c r="C40" s="18" t="s">
        <v>62</v>
      </c>
      <c r="D40" s="18">
        <v>54.58</v>
      </c>
      <c r="E40" s="14">
        <v>10.98</v>
      </c>
      <c r="F40" s="20" t="s">
        <v>63</v>
      </c>
      <c r="G40" s="20" t="s">
        <v>18</v>
      </c>
      <c r="H40" s="21">
        <v>45657</v>
      </c>
      <c r="I40" s="28">
        <f t="shared" si="0"/>
        <v>184</v>
      </c>
      <c r="J40" s="14">
        <v>1.97</v>
      </c>
      <c r="K40" s="30">
        <f t="shared" si="2"/>
        <v>23764</v>
      </c>
      <c r="L40" s="30">
        <v>100</v>
      </c>
      <c r="M40" s="14">
        <f t="shared" si="1"/>
        <v>23864</v>
      </c>
      <c r="N40" s="14"/>
    </row>
    <row r="41" ht="25" customHeight="1" spans="1:14">
      <c r="A41" s="14">
        <v>35</v>
      </c>
      <c r="B41" s="18">
        <v>322</v>
      </c>
      <c r="C41" s="18" t="s">
        <v>64</v>
      </c>
      <c r="D41" s="18">
        <v>27.3</v>
      </c>
      <c r="E41" s="14">
        <v>5.49</v>
      </c>
      <c r="F41" s="20" t="s">
        <v>65</v>
      </c>
      <c r="G41" s="20" t="s">
        <v>65</v>
      </c>
      <c r="H41" s="21">
        <v>45657</v>
      </c>
      <c r="I41" s="28">
        <f t="shared" si="0"/>
        <v>82</v>
      </c>
      <c r="J41" s="14">
        <v>1.97</v>
      </c>
      <c r="K41" s="30">
        <f t="shared" si="2"/>
        <v>5297</v>
      </c>
      <c r="L41" s="30">
        <v>0</v>
      </c>
      <c r="M41" s="14">
        <f t="shared" si="1"/>
        <v>5297</v>
      </c>
      <c r="N41" s="14"/>
    </row>
    <row r="42" ht="25" customHeight="1" spans="1:14">
      <c r="A42" s="14">
        <v>36</v>
      </c>
      <c r="B42" s="18">
        <v>324</v>
      </c>
      <c r="C42" s="18" t="s">
        <v>66</v>
      </c>
      <c r="D42" s="18">
        <v>27.3</v>
      </c>
      <c r="E42" s="14">
        <v>5.49</v>
      </c>
      <c r="F42" s="20" t="s">
        <v>67</v>
      </c>
      <c r="G42" s="20" t="s">
        <v>67</v>
      </c>
      <c r="H42" s="21">
        <v>45657</v>
      </c>
      <c r="I42" s="28">
        <f t="shared" ref="I42:I56" si="3">H42-G42+1</f>
        <v>97</v>
      </c>
      <c r="J42" s="14">
        <v>1.97</v>
      </c>
      <c r="K42" s="30">
        <f t="shared" ref="K42:K56" si="4">(D42+E42)*I42*J42</f>
        <v>6266</v>
      </c>
      <c r="L42" s="30">
        <v>0</v>
      </c>
      <c r="M42" s="14">
        <f t="shared" ref="M42:M56" si="5">L42+K42</f>
        <v>6266</v>
      </c>
      <c r="N42" s="14"/>
    </row>
    <row r="43" s="1" customFormat="1" ht="25" customHeight="1" spans="1:14">
      <c r="A43" s="14">
        <v>37</v>
      </c>
      <c r="B43" s="18">
        <v>326</v>
      </c>
      <c r="C43" s="18" t="s">
        <v>68</v>
      </c>
      <c r="D43" s="18">
        <v>54.58</v>
      </c>
      <c r="E43" s="14">
        <v>10.98</v>
      </c>
      <c r="F43" s="20" t="s">
        <v>20</v>
      </c>
      <c r="G43" s="20" t="s">
        <v>18</v>
      </c>
      <c r="H43" s="21">
        <v>45649</v>
      </c>
      <c r="I43" s="28">
        <f t="shared" si="3"/>
        <v>176</v>
      </c>
      <c r="J43" s="14">
        <v>1.97</v>
      </c>
      <c r="K43" s="30">
        <f t="shared" si="4"/>
        <v>22731</v>
      </c>
      <c r="L43" s="30">
        <v>0</v>
      </c>
      <c r="M43" s="14">
        <f t="shared" si="5"/>
        <v>22731</v>
      </c>
      <c r="N43" s="14"/>
    </row>
    <row r="44" ht="25" customHeight="1" spans="1:14">
      <c r="A44" s="14">
        <v>38</v>
      </c>
      <c r="B44" s="18">
        <v>401</v>
      </c>
      <c r="C44" s="19" t="s">
        <v>69</v>
      </c>
      <c r="D44" s="18">
        <v>27.3</v>
      </c>
      <c r="E44" s="14">
        <v>5.49</v>
      </c>
      <c r="F44" s="20" t="s">
        <v>17</v>
      </c>
      <c r="G44" s="20" t="s">
        <v>18</v>
      </c>
      <c r="H44" s="21">
        <v>45657</v>
      </c>
      <c r="I44" s="28">
        <f t="shared" si="3"/>
        <v>184</v>
      </c>
      <c r="J44" s="14">
        <v>1.97</v>
      </c>
      <c r="K44" s="30">
        <f t="shared" si="4"/>
        <v>11886</v>
      </c>
      <c r="L44" s="30">
        <v>100</v>
      </c>
      <c r="M44" s="14">
        <f t="shared" si="5"/>
        <v>11986</v>
      </c>
      <c r="N44" s="14"/>
    </row>
    <row r="45" s="1" customFormat="1" ht="25" customHeight="1" spans="1:14">
      <c r="A45" s="14">
        <v>39</v>
      </c>
      <c r="B45" s="18">
        <v>402</v>
      </c>
      <c r="C45" s="19" t="s">
        <v>70</v>
      </c>
      <c r="D45" s="18">
        <v>54.58</v>
      </c>
      <c r="E45" s="14">
        <v>10.98</v>
      </c>
      <c r="F45" s="23">
        <v>44859</v>
      </c>
      <c r="G45" s="20" t="s">
        <v>18</v>
      </c>
      <c r="H45" s="21">
        <v>45519</v>
      </c>
      <c r="I45" s="28">
        <f t="shared" si="3"/>
        <v>46</v>
      </c>
      <c r="J45" s="14">
        <v>1.97</v>
      </c>
      <c r="K45" s="30">
        <f t="shared" si="4"/>
        <v>5941</v>
      </c>
      <c r="L45" s="30">
        <v>0</v>
      </c>
      <c r="M45" s="14">
        <f t="shared" si="5"/>
        <v>5941</v>
      </c>
      <c r="N45" s="14"/>
    </row>
    <row r="46" s="3" customFormat="1" ht="25" customHeight="1" spans="1:14">
      <c r="A46" s="14">
        <v>40</v>
      </c>
      <c r="B46" s="18">
        <v>402</v>
      </c>
      <c r="C46" s="19" t="s">
        <v>71</v>
      </c>
      <c r="D46" s="18">
        <v>54.58</v>
      </c>
      <c r="E46" s="14">
        <v>10.98</v>
      </c>
      <c r="F46" s="23">
        <v>45526</v>
      </c>
      <c r="G46" s="20" t="s">
        <v>27</v>
      </c>
      <c r="H46" s="21">
        <v>45657</v>
      </c>
      <c r="I46" s="28">
        <f t="shared" si="3"/>
        <v>132</v>
      </c>
      <c r="J46" s="14">
        <v>1.97</v>
      </c>
      <c r="K46" s="30">
        <f t="shared" si="4"/>
        <v>17048</v>
      </c>
      <c r="L46" s="30">
        <v>0</v>
      </c>
      <c r="M46" s="14">
        <f t="shared" si="5"/>
        <v>17048</v>
      </c>
      <c r="N46" s="14"/>
    </row>
    <row r="47" s="1" customFormat="1" ht="25" customHeight="1" spans="1:14">
      <c r="A47" s="14">
        <v>41</v>
      </c>
      <c r="B47" s="18">
        <v>403</v>
      </c>
      <c r="C47" s="18" t="s">
        <v>72</v>
      </c>
      <c r="D47" s="18">
        <v>54.58</v>
      </c>
      <c r="E47" s="14">
        <v>10.98</v>
      </c>
      <c r="F47" s="20" t="s">
        <v>73</v>
      </c>
      <c r="G47" s="20" t="s">
        <v>18</v>
      </c>
      <c r="H47" s="21">
        <v>45657</v>
      </c>
      <c r="I47" s="28">
        <f t="shared" si="3"/>
        <v>184</v>
      </c>
      <c r="J47" s="14">
        <v>1.97</v>
      </c>
      <c r="K47" s="30">
        <f t="shared" si="4"/>
        <v>23764</v>
      </c>
      <c r="L47" s="30">
        <v>100</v>
      </c>
      <c r="M47" s="14">
        <f t="shared" si="5"/>
        <v>23864</v>
      </c>
      <c r="N47" s="14"/>
    </row>
    <row r="48" s="2" customFormat="1" ht="25" customHeight="1" spans="1:14">
      <c r="A48" s="14">
        <v>42</v>
      </c>
      <c r="B48" s="18">
        <v>406</v>
      </c>
      <c r="C48" s="18" t="s">
        <v>74</v>
      </c>
      <c r="D48" s="18">
        <v>54.58</v>
      </c>
      <c r="E48" s="14">
        <v>10.98</v>
      </c>
      <c r="F48" s="20" t="s">
        <v>57</v>
      </c>
      <c r="G48" s="20" t="s">
        <v>18</v>
      </c>
      <c r="H48" s="21">
        <v>45657</v>
      </c>
      <c r="I48" s="28">
        <f t="shared" si="3"/>
        <v>184</v>
      </c>
      <c r="J48" s="14">
        <v>1.97</v>
      </c>
      <c r="K48" s="30">
        <f t="shared" si="4"/>
        <v>23764</v>
      </c>
      <c r="L48" s="30">
        <v>100</v>
      </c>
      <c r="M48" s="14">
        <f t="shared" si="5"/>
        <v>23864</v>
      </c>
      <c r="N48" s="37"/>
    </row>
    <row r="49" s="2" customFormat="1" ht="25" customHeight="1" spans="1:14">
      <c r="A49" s="14">
        <v>43</v>
      </c>
      <c r="B49" s="18">
        <v>407</v>
      </c>
      <c r="C49" s="18" t="s">
        <v>75</v>
      </c>
      <c r="D49" s="18">
        <v>27.3</v>
      </c>
      <c r="E49" s="14">
        <v>5.49</v>
      </c>
      <c r="F49" s="20" t="s">
        <v>76</v>
      </c>
      <c r="G49" s="20" t="s">
        <v>18</v>
      </c>
      <c r="H49" s="21">
        <v>45657</v>
      </c>
      <c r="I49" s="28">
        <f t="shared" si="3"/>
        <v>184</v>
      </c>
      <c r="J49" s="14">
        <v>1.97</v>
      </c>
      <c r="K49" s="30">
        <f t="shared" si="4"/>
        <v>11886</v>
      </c>
      <c r="L49" s="30">
        <v>100</v>
      </c>
      <c r="M49" s="14">
        <f t="shared" si="5"/>
        <v>11986</v>
      </c>
      <c r="N49" s="37"/>
    </row>
    <row r="50" s="2" customFormat="1" ht="25" customHeight="1" spans="1:14">
      <c r="A50" s="14">
        <v>44</v>
      </c>
      <c r="B50" s="18">
        <v>409</v>
      </c>
      <c r="C50" s="18" t="s">
        <v>77</v>
      </c>
      <c r="D50" s="18">
        <v>49.77</v>
      </c>
      <c r="E50" s="14">
        <v>10.01</v>
      </c>
      <c r="F50" s="20" t="s">
        <v>78</v>
      </c>
      <c r="G50" s="20" t="s">
        <v>18</v>
      </c>
      <c r="H50" s="21">
        <v>45657</v>
      </c>
      <c r="I50" s="28">
        <f t="shared" si="3"/>
        <v>184</v>
      </c>
      <c r="J50" s="14">
        <v>1.97</v>
      </c>
      <c r="K50" s="30">
        <f t="shared" si="4"/>
        <v>21669</v>
      </c>
      <c r="L50" s="30">
        <v>100</v>
      </c>
      <c r="M50" s="14">
        <f t="shared" si="5"/>
        <v>21769</v>
      </c>
      <c r="N50" s="37"/>
    </row>
    <row r="51" s="2" customFormat="1" ht="25" customHeight="1" spans="1:14">
      <c r="A51" s="14">
        <v>45</v>
      </c>
      <c r="B51" s="18">
        <v>410</v>
      </c>
      <c r="C51" s="18" t="s">
        <v>79</v>
      </c>
      <c r="D51" s="18">
        <v>27.3</v>
      </c>
      <c r="E51" s="14">
        <v>5.49</v>
      </c>
      <c r="F51" s="20" t="s">
        <v>22</v>
      </c>
      <c r="G51" s="20" t="s">
        <v>22</v>
      </c>
      <c r="H51" s="21">
        <v>45657</v>
      </c>
      <c r="I51" s="28">
        <f t="shared" si="3"/>
        <v>14</v>
      </c>
      <c r="J51" s="14">
        <v>1.97</v>
      </c>
      <c r="K51" s="30">
        <f t="shared" si="4"/>
        <v>904</v>
      </c>
      <c r="L51" s="30">
        <v>0</v>
      </c>
      <c r="M51" s="14">
        <f t="shared" si="5"/>
        <v>904</v>
      </c>
      <c r="N51" s="37"/>
    </row>
    <row r="52" s="2" customFormat="1" ht="25" customHeight="1" spans="1:14">
      <c r="A52" s="14">
        <v>46</v>
      </c>
      <c r="B52" s="18">
        <v>412</v>
      </c>
      <c r="C52" s="18" t="s">
        <v>80</v>
      </c>
      <c r="D52" s="18">
        <v>54.58</v>
      </c>
      <c r="E52" s="14">
        <v>10.98</v>
      </c>
      <c r="F52" s="20" t="s">
        <v>59</v>
      </c>
      <c r="G52" s="20" t="s">
        <v>18</v>
      </c>
      <c r="H52" s="21">
        <v>45657</v>
      </c>
      <c r="I52" s="28">
        <f t="shared" si="3"/>
        <v>184</v>
      </c>
      <c r="J52" s="14">
        <v>1.97</v>
      </c>
      <c r="K52" s="30">
        <f t="shared" si="4"/>
        <v>23764</v>
      </c>
      <c r="L52" s="30">
        <v>100</v>
      </c>
      <c r="M52" s="14">
        <f t="shared" si="5"/>
        <v>23864</v>
      </c>
      <c r="N52" s="37"/>
    </row>
    <row r="53" s="2" customFormat="1" ht="25" customHeight="1" spans="1:14">
      <c r="A53" s="14">
        <v>47</v>
      </c>
      <c r="B53" s="18">
        <v>413</v>
      </c>
      <c r="C53" s="19" t="s">
        <v>81</v>
      </c>
      <c r="D53" s="18">
        <v>29.53</v>
      </c>
      <c r="E53" s="14">
        <v>5.94</v>
      </c>
      <c r="F53" s="20" t="s">
        <v>17</v>
      </c>
      <c r="G53" s="20" t="s">
        <v>18</v>
      </c>
      <c r="H53" s="21">
        <v>45657</v>
      </c>
      <c r="I53" s="28">
        <f t="shared" si="3"/>
        <v>184</v>
      </c>
      <c r="J53" s="14">
        <v>1.97</v>
      </c>
      <c r="K53" s="30">
        <f t="shared" si="4"/>
        <v>12857</v>
      </c>
      <c r="L53" s="30">
        <v>100</v>
      </c>
      <c r="M53" s="14">
        <f t="shared" si="5"/>
        <v>12957</v>
      </c>
      <c r="N53" s="37"/>
    </row>
    <row r="54" ht="25" customHeight="1" spans="1:14">
      <c r="A54" s="14">
        <v>48</v>
      </c>
      <c r="B54" s="18">
        <v>415</v>
      </c>
      <c r="C54" s="19" t="s">
        <v>82</v>
      </c>
      <c r="D54" s="18">
        <v>54.58</v>
      </c>
      <c r="E54" s="14">
        <v>10.98</v>
      </c>
      <c r="F54" s="21">
        <v>45027</v>
      </c>
      <c r="G54" s="20" t="s">
        <v>18</v>
      </c>
      <c r="H54" s="21">
        <v>45657</v>
      </c>
      <c r="I54" s="28">
        <f t="shared" si="3"/>
        <v>184</v>
      </c>
      <c r="J54" s="14">
        <v>1.97</v>
      </c>
      <c r="K54" s="30">
        <f t="shared" si="4"/>
        <v>23764</v>
      </c>
      <c r="L54" s="30">
        <v>100</v>
      </c>
      <c r="M54" s="14">
        <f t="shared" si="5"/>
        <v>23864</v>
      </c>
      <c r="N54" s="38"/>
    </row>
    <row r="55" s="1" customFormat="1" ht="25" customHeight="1" spans="1:14">
      <c r="A55" s="14">
        <v>49</v>
      </c>
      <c r="B55" s="18">
        <v>416</v>
      </c>
      <c r="C55" s="19" t="s">
        <v>83</v>
      </c>
      <c r="D55" s="18">
        <v>54.58</v>
      </c>
      <c r="E55" s="14">
        <v>10.98</v>
      </c>
      <c r="F55" s="21">
        <v>44971</v>
      </c>
      <c r="G55" s="20" t="s">
        <v>18</v>
      </c>
      <c r="H55" s="21">
        <v>45611</v>
      </c>
      <c r="I55" s="28">
        <f t="shared" si="3"/>
        <v>138</v>
      </c>
      <c r="J55" s="14">
        <v>1.97</v>
      </c>
      <c r="K55" s="30">
        <f t="shared" si="4"/>
        <v>17823</v>
      </c>
      <c r="L55" s="30">
        <v>0</v>
      </c>
      <c r="M55" s="14">
        <f t="shared" si="5"/>
        <v>17823</v>
      </c>
      <c r="N55" s="38"/>
    </row>
    <row r="56" s="1" customFormat="1" ht="25" customHeight="1" spans="1:14">
      <c r="A56" s="14">
        <v>50</v>
      </c>
      <c r="B56" s="18">
        <v>416</v>
      </c>
      <c r="C56" s="19" t="s">
        <v>84</v>
      </c>
      <c r="D56" s="18">
        <v>54.58</v>
      </c>
      <c r="E56" s="14">
        <v>10.98</v>
      </c>
      <c r="F56" s="20" t="s">
        <v>22</v>
      </c>
      <c r="G56" s="20" t="s">
        <v>22</v>
      </c>
      <c r="H56" s="21">
        <v>45657</v>
      </c>
      <c r="I56" s="28">
        <f t="shared" si="3"/>
        <v>14</v>
      </c>
      <c r="J56" s="14">
        <v>1.97</v>
      </c>
      <c r="K56" s="30">
        <f t="shared" si="4"/>
        <v>1808</v>
      </c>
      <c r="L56" s="30">
        <v>0</v>
      </c>
      <c r="M56" s="14">
        <f t="shared" si="5"/>
        <v>1808</v>
      </c>
      <c r="N56" s="38"/>
    </row>
    <row r="57" ht="25" customHeight="1" spans="1:14">
      <c r="A57" s="14">
        <v>51</v>
      </c>
      <c r="B57" s="18">
        <v>419</v>
      </c>
      <c r="C57" s="19" t="s">
        <v>85</v>
      </c>
      <c r="D57" s="18">
        <v>27.3</v>
      </c>
      <c r="E57" s="14">
        <v>5.49</v>
      </c>
      <c r="F57" s="21">
        <v>45236</v>
      </c>
      <c r="G57" s="20" t="s">
        <v>18</v>
      </c>
      <c r="H57" s="21">
        <v>45657</v>
      </c>
      <c r="I57" s="28">
        <f t="shared" ref="I57:I73" si="6">H57-G57+1</f>
        <v>184</v>
      </c>
      <c r="J57" s="14">
        <v>1.97</v>
      </c>
      <c r="K57" s="30">
        <f t="shared" ref="K57:K73" si="7">(D57+E57)*I57*J57</f>
        <v>11886</v>
      </c>
      <c r="L57" s="30">
        <v>100</v>
      </c>
      <c r="M57" s="14">
        <f t="shared" ref="M57:M73" si="8">L57+K57</f>
        <v>11986</v>
      </c>
      <c r="N57" s="38"/>
    </row>
    <row r="58" ht="25" customHeight="1" spans="1:14">
      <c r="A58" s="14">
        <v>52</v>
      </c>
      <c r="B58" s="18">
        <v>420</v>
      </c>
      <c r="C58" s="19" t="s">
        <v>86</v>
      </c>
      <c r="D58" s="18">
        <v>54.58</v>
      </c>
      <c r="E58" s="14">
        <v>10.98</v>
      </c>
      <c r="F58" s="20" t="s">
        <v>87</v>
      </c>
      <c r="G58" s="20" t="s">
        <v>18</v>
      </c>
      <c r="H58" s="21">
        <v>45657</v>
      </c>
      <c r="I58" s="28">
        <f t="shared" si="6"/>
        <v>184</v>
      </c>
      <c r="J58" s="14">
        <v>1.97</v>
      </c>
      <c r="K58" s="30">
        <f t="shared" si="7"/>
        <v>23764</v>
      </c>
      <c r="L58" s="30">
        <v>100</v>
      </c>
      <c r="M58" s="14">
        <f t="shared" si="8"/>
        <v>23864</v>
      </c>
      <c r="N58" s="38"/>
    </row>
    <row r="59" ht="25" customHeight="1" spans="1:14">
      <c r="A59" s="14">
        <v>53</v>
      </c>
      <c r="B59" s="18">
        <v>421</v>
      </c>
      <c r="C59" s="18" t="s">
        <v>88</v>
      </c>
      <c r="D59" s="18">
        <v>54.58</v>
      </c>
      <c r="E59" s="14">
        <v>10.98</v>
      </c>
      <c r="F59" s="24">
        <v>45352</v>
      </c>
      <c r="G59" s="20" t="s">
        <v>18</v>
      </c>
      <c r="H59" s="21">
        <v>45657</v>
      </c>
      <c r="I59" s="28">
        <f t="shared" si="6"/>
        <v>184</v>
      </c>
      <c r="J59" s="14">
        <v>1.97</v>
      </c>
      <c r="K59" s="30">
        <f t="shared" si="7"/>
        <v>23764</v>
      </c>
      <c r="L59" s="30">
        <v>100</v>
      </c>
      <c r="M59" s="14">
        <f t="shared" si="8"/>
        <v>23864</v>
      </c>
      <c r="N59" s="38"/>
    </row>
    <row r="60" ht="25" customHeight="1" spans="1:14">
      <c r="A60" s="14">
        <v>54</v>
      </c>
      <c r="B60" s="18">
        <v>426</v>
      </c>
      <c r="C60" s="18" t="s">
        <v>89</v>
      </c>
      <c r="D60" s="18">
        <v>54.58</v>
      </c>
      <c r="E60" s="14">
        <v>10.98</v>
      </c>
      <c r="F60" s="22">
        <v>45056</v>
      </c>
      <c r="G60" s="20" t="s">
        <v>18</v>
      </c>
      <c r="H60" s="21">
        <v>45657</v>
      </c>
      <c r="I60" s="28">
        <f t="shared" si="6"/>
        <v>184</v>
      </c>
      <c r="J60" s="14">
        <v>1.97</v>
      </c>
      <c r="K60" s="30">
        <f t="shared" si="7"/>
        <v>23764</v>
      </c>
      <c r="L60" s="30">
        <v>100</v>
      </c>
      <c r="M60" s="14">
        <f t="shared" si="8"/>
        <v>23864</v>
      </c>
      <c r="N60" s="38"/>
    </row>
    <row r="61" ht="25" customHeight="1" spans="1:14">
      <c r="A61" s="14">
        <v>55</v>
      </c>
      <c r="B61" s="18">
        <v>428</v>
      </c>
      <c r="C61" s="18" t="s">
        <v>90</v>
      </c>
      <c r="D61" s="18">
        <v>54.58</v>
      </c>
      <c r="E61" s="14">
        <v>10.98</v>
      </c>
      <c r="F61" s="21">
        <v>45027</v>
      </c>
      <c r="G61" s="20" t="s">
        <v>18</v>
      </c>
      <c r="H61" s="21">
        <v>45657</v>
      </c>
      <c r="I61" s="28">
        <f t="shared" si="6"/>
        <v>184</v>
      </c>
      <c r="J61" s="14">
        <v>1.97</v>
      </c>
      <c r="K61" s="30">
        <f t="shared" si="7"/>
        <v>23764</v>
      </c>
      <c r="L61" s="30">
        <v>100</v>
      </c>
      <c r="M61" s="14">
        <f t="shared" si="8"/>
        <v>23864</v>
      </c>
      <c r="N61" s="38"/>
    </row>
    <row r="62" ht="25" customHeight="1" spans="1:14">
      <c r="A62" s="14">
        <v>56</v>
      </c>
      <c r="B62" s="18">
        <v>501</v>
      </c>
      <c r="C62" s="18" t="s">
        <v>91</v>
      </c>
      <c r="D62" s="18">
        <v>27.3</v>
      </c>
      <c r="E62" s="14">
        <v>5.49</v>
      </c>
      <c r="F62" s="21">
        <v>45576</v>
      </c>
      <c r="G62" s="20" t="s">
        <v>65</v>
      </c>
      <c r="H62" s="21">
        <v>45657</v>
      </c>
      <c r="I62" s="28">
        <f t="shared" si="6"/>
        <v>82</v>
      </c>
      <c r="J62" s="14">
        <v>1.97</v>
      </c>
      <c r="K62" s="30">
        <f t="shared" si="7"/>
        <v>5297</v>
      </c>
      <c r="L62" s="30">
        <v>0</v>
      </c>
      <c r="M62" s="14">
        <f t="shared" si="8"/>
        <v>5297</v>
      </c>
      <c r="N62" s="38"/>
    </row>
    <row r="63" ht="25" customHeight="1" spans="1:14">
      <c r="A63" s="14">
        <v>57</v>
      </c>
      <c r="B63" s="18">
        <v>502</v>
      </c>
      <c r="C63" s="19" t="s">
        <v>92</v>
      </c>
      <c r="D63" s="18">
        <v>54.58</v>
      </c>
      <c r="E63" s="14">
        <v>10.98</v>
      </c>
      <c r="F63" s="21">
        <v>45027</v>
      </c>
      <c r="G63" s="20" t="s">
        <v>18</v>
      </c>
      <c r="H63" s="21">
        <v>45657</v>
      </c>
      <c r="I63" s="28">
        <f t="shared" si="6"/>
        <v>184</v>
      </c>
      <c r="J63" s="14">
        <v>1.97</v>
      </c>
      <c r="K63" s="30">
        <f t="shared" si="7"/>
        <v>23764</v>
      </c>
      <c r="L63" s="30">
        <v>100</v>
      </c>
      <c r="M63" s="14">
        <f t="shared" si="8"/>
        <v>23864</v>
      </c>
      <c r="N63" s="38"/>
    </row>
    <row r="64" s="1" customFormat="1" ht="25" customHeight="1" spans="1:14">
      <c r="A64" s="14">
        <v>58</v>
      </c>
      <c r="B64" s="18">
        <v>506</v>
      </c>
      <c r="C64" s="18" t="s">
        <v>93</v>
      </c>
      <c r="D64" s="18">
        <v>54.58</v>
      </c>
      <c r="E64" s="14">
        <v>10.98</v>
      </c>
      <c r="F64" s="20" t="s">
        <v>20</v>
      </c>
      <c r="G64" s="20" t="s">
        <v>18</v>
      </c>
      <c r="H64" s="21">
        <v>45649</v>
      </c>
      <c r="I64" s="28">
        <f t="shared" si="6"/>
        <v>176</v>
      </c>
      <c r="J64" s="14">
        <v>1.97</v>
      </c>
      <c r="K64" s="30">
        <f t="shared" si="7"/>
        <v>22731</v>
      </c>
      <c r="L64" s="30">
        <v>0</v>
      </c>
      <c r="M64" s="14">
        <f t="shared" si="8"/>
        <v>22731</v>
      </c>
      <c r="N64" s="38"/>
    </row>
    <row r="65" ht="25" customHeight="1" spans="1:14">
      <c r="A65" s="14">
        <v>59</v>
      </c>
      <c r="B65" s="18">
        <v>507</v>
      </c>
      <c r="C65" s="18" t="s">
        <v>94</v>
      </c>
      <c r="D65" s="18">
        <v>49.77</v>
      </c>
      <c r="E65" s="14">
        <v>10.01</v>
      </c>
      <c r="F65" s="22">
        <v>45082</v>
      </c>
      <c r="G65" s="20" t="s">
        <v>18</v>
      </c>
      <c r="H65" s="21">
        <v>45657</v>
      </c>
      <c r="I65" s="28">
        <f t="shared" si="6"/>
        <v>184</v>
      </c>
      <c r="J65" s="14">
        <v>1.97</v>
      </c>
      <c r="K65" s="30">
        <f t="shared" si="7"/>
        <v>21669</v>
      </c>
      <c r="L65" s="30">
        <v>100</v>
      </c>
      <c r="M65" s="14">
        <f t="shared" si="8"/>
        <v>21769</v>
      </c>
      <c r="N65" s="38"/>
    </row>
    <row r="66" ht="25" customHeight="1" spans="1:14">
      <c r="A66" s="14">
        <v>60</v>
      </c>
      <c r="B66" s="18">
        <v>510</v>
      </c>
      <c r="C66" s="31" t="s">
        <v>95</v>
      </c>
      <c r="D66" s="18">
        <v>54.58</v>
      </c>
      <c r="E66" s="14">
        <v>10.98</v>
      </c>
      <c r="F66" s="21">
        <v>45236</v>
      </c>
      <c r="G66" s="20" t="s">
        <v>18</v>
      </c>
      <c r="H66" s="21">
        <v>45657</v>
      </c>
      <c r="I66" s="28">
        <f t="shared" si="6"/>
        <v>184</v>
      </c>
      <c r="J66" s="14">
        <v>1.97</v>
      </c>
      <c r="K66" s="30">
        <f t="shared" si="7"/>
        <v>23764</v>
      </c>
      <c r="L66" s="30">
        <v>100</v>
      </c>
      <c r="M66" s="14">
        <f t="shared" si="8"/>
        <v>23864</v>
      </c>
      <c r="N66" s="38"/>
    </row>
    <row r="67" ht="25" customHeight="1" spans="1:14">
      <c r="A67" s="14">
        <v>61</v>
      </c>
      <c r="B67" s="18">
        <v>511</v>
      </c>
      <c r="C67" s="32" t="s">
        <v>96</v>
      </c>
      <c r="D67" s="32">
        <v>29.53</v>
      </c>
      <c r="E67" s="14">
        <v>5.94</v>
      </c>
      <c r="F67" s="20" t="s">
        <v>97</v>
      </c>
      <c r="G67" s="20" t="s">
        <v>18</v>
      </c>
      <c r="H67" s="21">
        <v>45657</v>
      </c>
      <c r="I67" s="28">
        <f t="shared" si="6"/>
        <v>184</v>
      </c>
      <c r="J67" s="14">
        <v>1.97</v>
      </c>
      <c r="K67" s="30">
        <f t="shared" si="7"/>
        <v>12857</v>
      </c>
      <c r="L67" s="30">
        <v>100</v>
      </c>
      <c r="M67" s="14">
        <f t="shared" si="8"/>
        <v>12957</v>
      </c>
      <c r="N67" s="38"/>
    </row>
    <row r="68" ht="25" customHeight="1" spans="1:14">
      <c r="A68" s="14">
        <v>62</v>
      </c>
      <c r="B68" s="18">
        <v>513</v>
      </c>
      <c r="C68" s="32" t="s">
        <v>98</v>
      </c>
      <c r="D68" s="18">
        <v>27.3</v>
      </c>
      <c r="E68" s="14">
        <v>5.49</v>
      </c>
      <c r="F68" s="22">
        <v>45056</v>
      </c>
      <c r="G68" s="20" t="s">
        <v>18</v>
      </c>
      <c r="H68" s="21">
        <v>45657</v>
      </c>
      <c r="I68" s="28">
        <f t="shared" si="6"/>
        <v>184</v>
      </c>
      <c r="J68" s="14">
        <v>1.97</v>
      </c>
      <c r="K68" s="30">
        <f t="shared" si="7"/>
        <v>11886</v>
      </c>
      <c r="L68" s="30">
        <v>100</v>
      </c>
      <c r="M68" s="14">
        <f t="shared" si="8"/>
        <v>11986</v>
      </c>
      <c r="N68" s="38"/>
    </row>
    <row r="69" s="1" customFormat="1" ht="25" customHeight="1" spans="1:14">
      <c r="A69" s="14">
        <v>63</v>
      </c>
      <c r="B69" s="18">
        <v>514</v>
      </c>
      <c r="C69" s="32" t="s">
        <v>99</v>
      </c>
      <c r="D69" s="18">
        <v>54.58</v>
      </c>
      <c r="E69" s="14">
        <v>10.98</v>
      </c>
      <c r="F69" s="20" t="s">
        <v>20</v>
      </c>
      <c r="G69" s="20" t="s">
        <v>18</v>
      </c>
      <c r="H69" s="21">
        <v>45636</v>
      </c>
      <c r="I69" s="28">
        <f t="shared" si="6"/>
        <v>163</v>
      </c>
      <c r="J69" s="14">
        <v>1.97</v>
      </c>
      <c r="K69" s="30">
        <f t="shared" si="7"/>
        <v>21052</v>
      </c>
      <c r="L69" s="30">
        <v>0</v>
      </c>
      <c r="M69" s="14">
        <f t="shared" si="8"/>
        <v>21052</v>
      </c>
      <c r="N69" s="38"/>
    </row>
    <row r="70" s="1" customFormat="1" ht="25" customHeight="1" spans="1:14">
      <c r="A70" s="14">
        <v>64</v>
      </c>
      <c r="B70" s="18">
        <v>514</v>
      </c>
      <c r="C70" s="32" t="s">
        <v>100</v>
      </c>
      <c r="D70" s="18">
        <v>54.58</v>
      </c>
      <c r="E70" s="14">
        <v>10.98</v>
      </c>
      <c r="F70" s="20" t="s">
        <v>22</v>
      </c>
      <c r="G70" s="20" t="s">
        <v>22</v>
      </c>
      <c r="H70" s="21">
        <v>45657</v>
      </c>
      <c r="I70" s="28">
        <f t="shared" si="6"/>
        <v>14</v>
      </c>
      <c r="J70" s="14">
        <v>1.97</v>
      </c>
      <c r="K70" s="30">
        <f t="shared" si="7"/>
        <v>1808</v>
      </c>
      <c r="L70" s="30">
        <v>0</v>
      </c>
      <c r="M70" s="14">
        <f t="shared" si="8"/>
        <v>1808</v>
      </c>
      <c r="N70" s="38"/>
    </row>
    <row r="71" ht="25" customHeight="1" spans="1:14">
      <c r="A71" s="14">
        <v>65</v>
      </c>
      <c r="B71" s="18">
        <v>520</v>
      </c>
      <c r="C71" s="33" t="s">
        <v>101</v>
      </c>
      <c r="D71" s="18">
        <v>54.58</v>
      </c>
      <c r="E71" s="14">
        <v>10.98</v>
      </c>
      <c r="F71" s="23">
        <v>45027</v>
      </c>
      <c r="G71" s="20" t="s">
        <v>18</v>
      </c>
      <c r="H71" s="21">
        <v>45657</v>
      </c>
      <c r="I71" s="28">
        <f t="shared" si="6"/>
        <v>184</v>
      </c>
      <c r="J71" s="14">
        <v>1.97</v>
      </c>
      <c r="K71" s="30">
        <f t="shared" si="7"/>
        <v>23764</v>
      </c>
      <c r="L71" s="30">
        <v>100</v>
      </c>
      <c r="M71" s="14">
        <f t="shared" si="8"/>
        <v>23864</v>
      </c>
      <c r="N71" s="38"/>
    </row>
    <row r="72" ht="25" customHeight="1" spans="1:14">
      <c r="A72" s="14">
        <v>66</v>
      </c>
      <c r="B72" s="18">
        <v>524</v>
      </c>
      <c r="C72" s="18" t="s">
        <v>102</v>
      </c>
      <c r="D72" s="18">
        <v>54.58</v>
      </c>
      <c r="E72" s="14">
        <v>10.98</v>
      </c>
      <c r="F72" s="20" t="s">
        <v>41</v>
      </c>
      <c r="G72" s="20" t="s">
        <v>18</v>
      </c>
      <c r="H72" s="21">
        <v>45657</v>
      </c>
      <c r="I72" s="28">
        <f t="shared" si="6"/>
        <v>184</v>
      </c>
      <c r="J72" s="14">
        <v>1.97</v>
      </c>
      <c r="K72" s="30">
        <f t="shared" si="7"/>
        <v>23764</v>
      </c>
      <c r="L72" s="30">
        <v>100</v>
      </c>
      <c r="M72" s="14">
        <f t="shared" si="8"/>
        <v>23864</v>
      </c>
      <c r="N72" s="38"/>
    </row>
    <row r="73" ht="25" customHeight="1" spans="1:14">
      <c r="A73" s="14">
        <v>67</v>
      </c>
      <c r="B73" s="18">
        <v>528</v>
      </c>
      <c r="C73" s="18" t="s">
        <v>103</v>
      </c>
      <c r="D73" s="18">
        <v>54.58</v>
      </c>
      <c r="E73" s="14">
        <v>10.98</v>
      </c>
      <c r="F73" s="34">
        <v>45247</v>
      </c>
      <c r="G73" s="20" t="s">
        <v>18</v>
      </c>
      <c r="H73" s="21">
        <v>45657</v>
      </c>
      <c r="I73" s="28">
        <f t="shared" si="6"/>
        <v>184</v>
      </c>
      <c r="J73" s="14">
        <v>1.97</v>
      </c>
      <c r="K73" s="30">
        <f t="shared" si="7"/>
        <v>23764</v>
      </c>
      <c r="L73" s="30">
        <v>100</v>
      </c>
      <c r="M73" s="14">
        <f t="shared" si="8"/>
        <v>23864</v>
      </c>
      <c r="N73" s="38"/>
    </row>
    <row r="74" ht="28" customHeight="1" spans="11:13">
      <c r="K74" s="4">
        <f>SUM(K7:K73)</f>
        <v>1014499</v>
      </c>
      <c r="L74" s="4">
        <f>SUM(L7:L73)</f>
        <v>4200</v>
      </c>
      <c r="M74" s="1">
        <f>SUM(M7:M73)</f>
        <v>1018699</v>
      </c>
    </row>
  </sheetData>
  <mergeCells count="16">
    <mergeCell ref="A2:N2"/>
    <mergeCell ref="A3:N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306944444444444" right="0.306944444444444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5"/>
  <sheetViews>
    <sheetView topLeftCell="A43" workbookViewId="0">
      <selection activeCell="K76" sqref="K76"/>
    </sheetView>
  </sheetViews>
  <sheetFormatPr defaultColWidth="9" defaultRowHeight="14.25"/>
  <cols>
    <col min="1" max="1" width="4.375" style="1" customWidth="1"/>
    <col min="2" max="2" width="6" style="1" customWidth="1"/>
    <col min="3" max="3" width="7.75" style="1" customWidth="1"/>
    <col min="4" max="5" width="8.5" style="4" customWidth="1"/>
    <col min="6" max="6" width="12.25" style="1" customWidth="1"/>
    <col min="7" max="7" width="13.5" style="1" customWidth="1"/>
    <col min="8" max="8" width="13.75" style="1" customWidth="1"/>
    <col min="9" max="9" width="8.375" style="1" customWidth="1"/>
    <col min="10" max="10" width="8" style="1" customWidth="1"/>
    <col min="11" max="11" width="11.125" style="1" customWidth="1"/>
    <col min="12" max="12" width="7" style="1" customWidth="1"/>
    <col min="13" max="13" width="8.125" style="1" customWidth="1"/>
    <col min="14" max="14" width="8.5" style="5" customWidth="1"/>
    <col min="15" max="16384" width="9" style="1"/>
  </cols>
  <sheetData>
    <row r="1" s="1" customFormat="1" spans="1:14">
      <c r="A1" s="6"/>
      <c r="D1" s="4"/>
      <c r="E1" s="4"/>
      <c r="N1" s="5"/>
    </row>
    <row r="2" s="1" customFormat="1" ht="22.5" customHeight="1" spans="1:14">
      <c r="A2" s="7" t="s">
        <v>0</v>
      </c>
      <c r="B2" s="7"/>
      <c r="C2" s="8"/>
      <c r="D2" s="9"/>
      <c r="E2" s="9"/>
      <c r="F2" s="7"/>
      <c r="G2" s="7"/>
      <c r="H2" s="7"/>
      <c r="I2" s="7"/>
      <c r="J2" s="7"/>
      <c r="K2" s="7"/>
      <c r="L2" s="7"/>
      <c r="M2" s="7"/>
      <c r="N2" s="25"/>
    </row>
    <row r="3" s="1" customFormat="1" ht="15.75" customHeight="1" spans="1:14">
      <c r="A3" s="10" t="s">
        <v>104</v>
      </c>
      <c r="B3" s="10"/>
      <c r="C3" s="11"/>
      <c r="D3" s="9"/>
      <c r="E3" s="9"/>
      <c r="F3" s="10"/>
      <c r="G3" s="10"/>
      <c r="H3" s="10"/>
      <c r="I3" s="10"/>
      <c r="J3" s="10"/>
      <c r="K3" s="10"/>
      <c r="L3" s="10"/>
      <c r="M3" s="10"/>
      <c r="N3" s="26"/>
    </row>
    <row r="4" s="1" customFormat="1" ht="15" customHeight="1" spans="1:14">
      <c r="A4" s="12" t="s">
        <v>2</v>
      </c>
      <c r="B4" s="12" t="s">
        <v>3</v>
      </c>
      <c r="C4" s="13" t="s">
        <v>4</v>
      </c>
      <c r="D4" s="14" t="s">
        <v>5</v>
      </c>
      <c r="E4" s="14" t="s">
        <v>6</v>
      </c>
      <c r="F4" s="12" t="s">
        <v>7</v>
      </c>
      <c r="G4" s="15" t="s">
        <v>8</v>
      </c>
      <c r="H4" s="15" t="s">
        <v>9</v>
      </c>
      <c r="I4" s="12" t="s">
        <v>10</v>
      </c>
      <c r="J4" s="12" t="s">
        <v>11</v>
      </c>
      <c r="K4" s="12" t="s">
        <v>12</v>
      </c>
      <c r="L4" s="12" t="s">
        <v>13</v>
      </c>
      <c r="M4" s="12" t="s">
        <v>14</v>
      </c>
      <c r="N4" s="27" t="s">
        <v>15</v>
      </c>
    </row>
    <row r="5" s="1" customFormat="1" ht="13.5" spans="1:14">
      <c r="A5" s="12"/>
      <c r="B5" s="12"/>
      <c r="C5" s="13"/>
      <c r="D5" s="14"/>
      <c r="E5" s="14"/>
      <c r="F5" s="12"/>
      <c r="G5" s="16"/>
      <c r="H5" s="16"/>
      <c r="I5" s="12"/>
      <c r="J5" s="12"/>
      <c r="K5" s="12"/>
      <c r="L5" s="12"/>
      <c r="M5" s="12"/>
      <c r="N5" s="27"/>
    </row>
    <row r="6" s="1" customFormat="1" ht="13.5" spans="1:14">
      <c r="A6" s="12"/>
      <c r="B6" s="12"/>
      <c r="C6" s="13"/>
      <c r="D6" s="14"/>
      <c r="E6" s="14"/>
      <c r="F6" s="12"/>
      <c r="G6" s="17"/>
      <c r="H6" s="17"/>
      <c r="I6" s="12"/>
      <c r="J6" s="12"/>
      <c r="K6" s="12"/>
      <c r="L6" s="12"/>
      <c r="M6" s="12"/>
      <c r="N6" s="27"/>
    </row>
    <row r="7" s="1" customFormat="1" ht="25" customHeight="1" spans="1:14">
      <c r="A7" s="14">
        <v>1</v>
      </c>
      <c r="B7" s="18">
        <v>102</v>
      </c>
      <c r="C7" s="19" t="s">
        <v>16</v>
      </c>
      <c r="D7" s="18">
        <v>45.95</v>
      </c>
      <c r="E7" s="14">
        <v>9.25</v>
      </c>
      <c r="F7" s="20" t="s">
        <v>17</v>
      </c>
      <c r="G7" s="20" t="s">
        <v>18</v>
      </c>
      <c r="H7" s="21">
        <v>45657</v>
      </c>
      <c r="I7" s="28">
        <f t="shared" ref="I7:I70" si="0">H7-G7+1</f>
        <v>184</v>
      </c>
      <c r="J7" s="14">
        <v>1.97</v>
      </c>
      <c r="K7" s="29">
        <f>(D7+E7)*I7*J7*0.95</f>
        <v>19008.45</v>
      </c>
      <c r="L7" s="30">
        <v>100</v>
      </c>
      <c r="M7" s="14">
        <f t="shared" ref="M7:M70" si="1">L7+K7</f>
        <v>19108.45</v>
      </c>
      <c r="N7" s="29"/>
    </row>
    <row r="8" s="1" customFormat="1" ht="25" customHeight="1" spans="1:14">
      <c r="A8" s="14">
        <v>2</v>
      </c>
      <c r="B8" s="18">
        <v>103</v>
      </c>
      <c r="C8" s="18" t="s">
        <v>19</v>
      </c>
      <c r="D8" s="18">
        <v>45.95</v>
      </c>
      <c r="E8" s="14">
        <v>9.25</v>
      </c>
      <c r="F8" s="20" t="s">
        <v>20</v>
      </c>
      <c r="G8" s="20" t="s">
        <v>18</v>
      </c>
      <c r="H8" s="21">
        <v>45636</v>
      </c>
      <c r="I8" s="28">
        <f t="shared" si="0"/>
        <v>163</v>
      </c>
      <c r="J8" s="14">
        <v>1.97</v>
      </c>
      <c r="K8" s="29">
        <f>(D8+E8)*I8*J8*0.95</f>
        <v>16839.01</v>
      </c>
      <c r="L8" s="30">
        <v>0</v>
      </c>
      <c r="M8" s="14">
        <f t="shared" si="1"/>
        <v>16839.01</v>
      </c>
      <c r="N8" s="29"/>
    </row>
    <row r="9" s="1" customFormat="1" ht="25" customHeight="1" spans="1:14">
      <c r="A9" s="14">
        <v>3</v>
      </c>
      <c r="B9" s="18">
        <v>103</v>
      </c>
      <c r="C9" s="18" t="s">
        <v>21</v>
      </c>
      <c r="D9" s="18">
        <v>45.95</v>
      </c>
      <c r="E9" s="14">
        <v>9.25</v>
      </c>
      <c r="F9" s="20" t="s">
        <v>22</v>
      </c>
      <c r="G9" s="20" t="s">
        <v>22</v>
      </c>
      <c r="H9" s="21">
        <v>45657</v>
      </c>
      <c r="I9" s="28">
        <f t="shared" si="0"/>
        <v>14</v>
      </c>
      <c r="J9" s="14">
        <v>1.97</v>
      </c>
      <c r="K9" s="29">
        <f t="shared" ref="K8:K39" si="2">(D9+E9)*I9*J9*0.95</f>
        <v>1446.3</v>
      </c>
      <c r="L9" s="30">
        <v>0</v>
      </c>
      <c r="M9" s="14">
        <f t="shared" si="1"/>
        <v>1446.3</v>
      </c>
      <c r="N9" s="29"/>
    </row>
    <row r="10" s="1" customFormat="1" ht="25" customHeight="1" spans="1:14">
      <c r="A10" s="14">
        <v>4</v>
      </c>
      <c r="B10" s="18">
        <v>104</v>
      </c>
      <c r="C10" s="18" t="s">
        <v>23</v>
      </c>
      <c r="D10" s="18">
        <v>45.95</v>
      </c>
      <c r="E10" s="14">
        <v>9.25</v>
      </c>
      <c r="F10" s="22">
        <v>45056</v>
      </c>
      <c r="G10" s="20" t="s">
        <v>18</v>
      </c>
      <c r="H10" s="21">
        <v>45657</v>
      </c>
      <c r="I10" s="28">
        <f t="shared" si="0"/>
        <v>184</v>
      </c>
      <c r="J10" s="14">
        <v>1.97</v>
      </c>
      <c r="K10" s="29">
        <f t="shared" si="2"/>
        <v>19008.45</v>
      </c>
      <c r="L10" s="30">
        <v>100</v>
      </c>
      <c r="M10" s="14">
        <f t="shared" si="1"/>
        <v>19108.45</v>
      </c>
      <c r="N10" s="29"/>
    </row>
    <row r="11" s="1" customFormat="1" ht="25" customHeight="1" spans="1:14">
      <c r="A11" s="14">
        <v>5</v>
      </c>
      <c r="B11" s="18">
        <v>105</v>
      </c>
      <c r="C11" s="18" t="s">
        <v>24</v>
      </c>
      <c r="D11" s="18">
        <v>45.95</v>
      </c>
      <c r="E11" s="14">
        <v>9.25</v>
      </c>
      <c r="F11" s="22">
        <v>45082</v>
      </c>
      <c r="G11" s="20" t="s">
        <v>18</v>
      </c>
      <c r="H11" s="21">
        <v>45657</v>
      </c>
      <c r="I11" s="28">
        <f t="shared" si="0"/>
        <v>184</v>
      </c>
      <c r="J11" s="14">
        <v>1.97</v>
      </c>
      <c r="K11" s="29">
        <f t="shared" si="2"/>
        <v>19008.45</v>
      </c>
      <c r="L11" s="30">
        <v>100</v>
      </c>
      <c r="M11" s="14">
        <f t="shared" si="1"/>
        <v>19108.45</v>
      </c>
      <c r="N11" s="29"/>
    </row>
    <row r="12" s="1" customFormat="1" ht="25" customHeight="1" spans="1:14">
      <c r="A12" s="14">
        <v>6</v>
      </c>
      <c r="B12" s="18">
        <v>106</v>
      </c>
      <c r="C12" s="19" t="s">
        <v>25</v>
      </c>
      <c r="D12" s="19">
        <v>45.95</v>
      </c>
      <c r="E12" s="14">
        <v>9.25</v>
      </c>
      <c r="F12" s="20" t="s">
        <v>20</v>
      </c>
      <c r="G12" s="20" t="s">
        <v>18</v>
      </c>
      <c r="H12" s="21">
        <v>45519</v>
      </c>
      <c r="I12" s="28">
        <f t="shared" si="0"/>
        <v>46</v>
      </c>
      <c r="J12" s="14">
        <v>1.97</v>
      </c>
      <c r="K12" s="29">
        <f t="shared" si="2"/>
        <v>4752.11</v>
      </c>
      <c r="L12" s="30">
        <v>0</v>
      </c>
      <c r="M12" s="14">
        <f t="shared" si="1"/>
        <v>4752.11</v>
      </c>
      <c r="N12" s="29"/>
    </row>
    <row r="13" s="1" customFormat="1" ht="25" customHeight="1" spans="1:14">
      <c r="A13" s="14">
        <v>7</v>
      </c>
      <c r="B13" s="18">
        <v>106</v>
      </c>
      <c r="C13" s="19" t="s">
        <v>26</v>
      </c>
      <c r="D13" s="19">
        <v>45.95</v>
      </c>
      <c r="E13" s="14">
        <v>9.25</v>
      </c>
      <c r="F13" s="20" t="s">
        <v>27</v>
      </c>
      <c r="G13" s="20" t="s">
        <v>27</v>
      </c>
      <c r="H13" s="21">
        <v>45657</v>
      </c>
      <c r="I13" s="28">
        <f t="shared" si="0"/>
        <v>132</v>
      </c>
      <c r="J13" s="14">
        <v>1.97</v>
      </c>
      <c r="K13" s="29">
        <f t="shared" si="2"/>
        <v>13636.5</v>
      </c>
      <c r="L13" s="30">
        <v>0</v>
      </c>
      <c r="M13" s="14">
        <f t="shared" si="1"/>
        <v>13636.5</v>
      </c>
      <c r="N13" s="29"/>
    </row>
    <row r="14" s="1" customFormat="1" ht="25" customHeight="1" spans="1:14">
      <c r="A14" s="14">
        <v>8</v>
      </c>
      <c r="B14" s="18">
        <v>107</v>
      </c>
      <c r="C14" s="19" t="s">
        <v>28</v>
      </c>
      <c r="D14" s="19">
        <v>45.95</v>
      </c>
      <c r="E14" s="14">
        <v>9.25</v>
      </c>
      <c r="F14" s="20" t="s">
        <v>20</v>
      </c>
      <c r="G14" s="20" t="s">
        <v>18</v>
      </c>
      <c r="H14" s="21">
        <v>45481</v>
      </c>
      <c r="I14" s="28">
        <f t="shared" si="0"/>
        <v>8</v>
      </c>
      <c r="J14" s="14">
        <v>1.97</v>
      </c>
      <c r="K14" s="29">
        <f t="shared" si="2"/>
        <v>826.45</v>
      </c>
      <c r="L14" s="30">
        <v>0</v>
      </c>
      <c r="M14" s="14">
        <f t="shared" si="1"/>
        <v>826.45</v>
      </c>
      <c r="N14" s="29"/>
    </row>
    <row r="15" s="1" customFormat="1" ht="25" customHeight="1" spans="1:14">
      <c r="A15" s="14">
        <v>9</v>
      </c>
      <c r="B15" s="18">
        <v>107</v>
      </c>
      <c r="C15" s="19" t="s">
        <v>29</v>
      </c>
      <c r="D15" s="19">
        <v>45.95</v>
      </c>
      <c r="E15" s="14">
        <v>9.25</v>
      </c>
      <c r="F15" s="20" t="s">
        <v>27</v>
      </c>
      <c r="G15" s="20" t="s">
        <v>27</v>
      </c>
      <c r="H15" s="21">
        <v>45657</v>
      </c>
      <c r="I15" s="28">
        <f t="shared" si="0"/>
        <v>132</v>
      </c>
      <c r="J15" s="14">
        <v>1.97</v>
      </c>
      <c r="K15" s="29">
        <f t="shared" si="2"/>
        <v>13636.5</v>
      </c>
      <c r="L15" s="30">
        <v>0</v>
      </c>
      <c r="M15" s="14">
        <f t="shared" si="1"/>
        <v>13636.5</v>
      </c>
      <c r="N15" s="29"/>
    </row>
    <row r="16" s="1" customFormat="1" ht="25" customHeight="1" spans="1:14">
      <c r="A16" s="14">
        <v>10</v>
      </c>
      <c r="B16" s="18">
        <v>110</v>
      </c>
      <c r="C16" s="18" t="s">
        <v>30</v>
      </c>
      <c r="D16" s="18">
        <v>27.3</v>
      </c>
      <c r="E16" s="14">
        <v>5.49</v>
      </c>
      <c r="F16" s="20" t="s">
        <v>31</v>
      </c>
      <c r="G16" s="20" t="s">
        <v>18</v>
      </c>
      <c r="H16" s="21">
        <v>45657</v>
      </c>
      <c r="I16" s="28">
        <f t="shared" si="0"/>
        <v>184</v>
      </c>
      <c r="J16" s="14">
        <v>1.97</v>
      </c>
      <c r="K16" s="29">
        <f t="shared" si="2"/>
        <v>11291.43</v>
      </c>
      <c r="L16" s="30">
        <v>100</v>
      </c>
      <c r="M16" s="14">
        <f t="shared" si="1"/>
        <v>11391.43</v>
      </c>
      <c r="N16" s="29"/>
    </row>
    <row r="17" s="1" customFormat="1" ht="25" customHeight="1" spans="1:14">
      <c r="A17" s="14">
        <v>11</v>
      </c>
      <c r="B17" s="18">
        <v>111</v>
      </c>
      <c r="C17" s="18" t="s">
        <v>32</v>
      </c>
      <c r="D17" s="18">
        <v>27.3</v>
      </c>
      <c r="E17" s="14">
        <v>5.49</v>
      </c>
      <c r="F17" s="22">
        <v>45195</v>
      </c>
      <c r="G17" s="20" t="s">
        <v>18</v>
      </c>
      <c r="H17" s="21">
        <v>45519</v>
      </c>
      <c r="I17" s="28">
        <f t="shared" si="0"/>
        <v>46</v>
      </c>
      <c r="J17" s="14">
        <v>1.97</v>
      </c>
      <c r="K17" s="29">
        <f t="shared" si="2"/>
        <v>2822.86</v>
      </c>
      <c r="L17" s="30">
        <v>0</v>
      </c>
      <c r="M17" s="14">
        <f t="shared" si="1"/>
        <v>2822.86</v>
      </c>
      <c r="N17" s="29"/>
    </row>
    <row r="18" s="1" customFormat="1" ht="25" customHeight="1" spans="1:14">
      <c r="A18" s="14">
        <v>12</v>
      </c>
      <c r="B18" s="18">
        <v>111</v>
      </c>
      <c r="C18" s="18" t="s">
        <v>33</v>
      </c>
      <c r="D18" s="18">
        <v>27.3</v>
      </c>
      <c r="E18" s="14">
        <v>5.49</v>
      </c>
      <c r="F18" s="22">
        <v>45526</v>
      </c>
      <c r="G18" s="20" t="s">
        <v>27</v>
      </c>
      <c r="H18" s="21">
        <v>45657</v>
      </c>
      <c r="I18" s="28">
        <f t="shared" si="0"/>
        <v>132</v>
      </c>
      <c r="J18" s="14">
        <v>1.97</v>
      </c>
      <c r="K18" s="29">
        <f t="shared" si="2"/>
        <v>8100.38</v>
      </c>
      <c r="L18" s="30">
        <v>0</v>
      </c>
      <c r="M18" s="14">
        <f t="shared" si="1"/>
        <v>8100.38</v>
      </c>
      <c r="N18" s="29"/>
    </row>
    <row r="19" s="1" customFormat="1" ht="25" customHeight="1" spans="1:14">
      <c r="A19" s="14">
        <v>13</v>
      </c>
      <c r="B19" s="18">
        <v>112</v>
      </c>
      <c r="C19" s="18" t="s">
        <v>34</v>
      </c>
      <c r="D19" s="18">
        <v>27.3</v>
      </c>
      <c r="E19" s="14">
        <v>5.49</v>
      </c>
      <c r="F19" s="22">
        <v>45082</v>
      </c>
      <c r="G19" s="20" t="s">
        <v>18</v>
      </c>
      <c r="H19" s="21">
        <v>45657</v>
      </c>
      <c r="I19" s="28">
        <f t="shared" si="0"/>
        <v>184</v>
      </c>
      <c r="J19" s="14">
        <v>1.97</v>
      </c>
      <c r="K19" s="29">
        <f t="shared" si="2"/>
        <v>11291.43</v>
      </c>
      <c r="L19" s="30">
        <v>100</v>
      </c>
      <c r="M19" s="14">
        <f t="shared" si="1"/>
        <v>11391.43</v>
      </c>
      <c r="N19" s="29"/>
    </row>
    <row r="20" s="1" customFormat="1" ht="25" customHeight="1" spans="1:14">
      <c r="A20" s="14">
        <v>14</v>
      </c>
      <c r="B20" s="18">
        <v>113</v>
      </c>
      <c r="C20" s="18" t="s">
        <v>35</v>
      </c>
      <c r="D20" s="18">
        <v>27.3</v>
      </c>
      <c r="E20" s="14">
        <v>5.49</v>
      </c>
      <c r="F20" s="22">
        <v>45056</v>
      </c>
      <c r="G20" s="20" t="s">
        <v>18</v>
      </c>
      <c r="H20" s="21">
        <v>45657</v>
      </c>
      <c r="I20" s="28">
        <f t="shared" si="0"/>
        <v>184</v>
      </c>
      <c r="J20" s="14">
        <v>1.97</v>
      </c>
      <c r="K20" s="29">
        <f t="shared" si="2"/>
        <v>11291.43</v>
      </c>
      <c r="L20" s="30">
        <v>100</v>
      </c>
      <c r="M20" s="14">
        <f t="shared" si="1"/>
        <v>11391.43</v>
      </c>
      <c r="N20" s="29"/>
    </row>
    <row r="21" s="1" customFormat="1" ht="25" customHeight="1" spans="1:14">
      <c r="A21" s="14">
        <v>15</v>
      </c>
      <c r="B21" s="18">
        <v>114</v>
      </c>
      <c r="C21" s="18" t="s">
        <v>36</v>
      </c>
      <c r="D21" s="18">
        <v>27.3</v>
      </c>
      <c r="E21" s="14">
        <v>5.49</v>
      </c>
      <c r="F21" s="20" t="s">
        <v>20</v>
      </c>
      <c r="G21" s="20" t="s">
        <v>18</v>
      </c>
      <c r="H21" s="21">
        <v>45636</v>
      </c>
      <c r="I21" s="28">
        <f t="shared" si="0"/>
        <v>163</v>
      </c>
      <c r="J21" s="14">
        <v>1.97</v>
      </c>
      <c r="K21" s="29">
        <f t="shared" si="2"/>
        <v>10002.74</v>
      </c>
      <c r="L21" s="30">
        <v>0</v>
      </c>
      <c r="M21" s="14">
        <f t="shared" si="1"/>
        <v>10002.74</v>
      </c>
      <c r="N21" s="29"/>
    </row>
    <row r="22" s="1" customFormat="1" ht="25" customHeight="1" spans="1:14">
      <c r="A22" s="14">
        <v>16</v>
      </c>
      <c r="B22" s="18">
        <v>114</v>
      </c>
      <c r="C22" s="18" t="s">
        <v>37</v>
      </c>
      <c r="D22" s="18">
        <v>27.3</v>
      </c>
      <c r="E22" s="14">
        <v>5.49</v>
      </c>
      <c r="F22" s="20" t="s">
        <v>22</v>
      </c>
      <c r="G22" s="20" t="s">
        <v>22</v>
      </c>
      <c r="H22" s="21">
        <v>45657</v>
      </c>
      <c r="I22" s="28">
        <f t="shared" si="0"/>
        <v>14</v>
      </c>
      <c r="J22" s="14">
        <v>1.97</v>
      </c>
      <c r="K22" s="29">
        <f t="shared" si="2"/>
        <v>859.13</v>
      </c>
      <c r="L22" s="30">
        <v>0</v>
      </c>
      <c r="M22" s="14">
        <f t="shared" si="1"/>
        <v>859.13</v>
      </c>
      <c r="N22" s="29"/>
    </row>
    <row r="23" s="1" customFormat="1" ht="25" customHeight="1" spans="1:14">
      <c r="A23" s="14">
        <v>17</v>
      </c>
      <c r="B23" s="18">
        <v>116</v>
      </c>
      <c r="C23" s="18" t="s">
        <v>38</v>
      </c>
      <c r="D23" s="18">
        <v>49.77</v>
      </c>
      <c r="E23" s="14">
        <v>10.01</v>
      </c>
      <c r="F23" s="20" t="s">
        <v>39</v>
      </c>
      <c r="G23" s="20" t="s">
        <v>18</v>
      </c>
      <c r="H23" s="21">
        <v>45657</v>
      </c>
      <c r="I23" s="28">
        <f t="shared" si="0"/>
        <v>184</v>
      </c>
      <c r="J23" s="14">
        <v>1.97</v>
      </c>
      <c r="K23" s="29">
        <f t="shared" si="2"/>
        <v>20585.6</v>
      </c>
      <c r="L23" s="30">
        <v>100</v>
      </c>
      <c r="M23" s="14">
        <f t="shared" si="1"/>
        <v>20685.6</v>
      </c>
      <c r="N23" s="29"/>
    </row>
    <row r="24" s="1" customFormat="1" ht="25" customHeight="1" spans="1:14">
      <c r="A24" s="14">
        <v>18</v>
      </c>
      <c r="B24" s="18">
        <v>117</v>
      </c>
      <c r="C24" s="18" t="s">
        <v>40</v>
      </c>
      <c r="D24" s="18">
        <v>27.3</v>
      </c>
      <c r="E24" s="14">
        <v>5.49</v>
      </c>
      <c r="F24" s="20" t="s">
        <v>41</v>
      </c>
      <c r="G24" s="20" t="s">
        <v>18</v>
      </c>
      <c r="H24" s="21">
        <v>45657</v>
      </c>
      <c r="I24" s="28">
        <f t="shared" si="0"/>
        <v>184</v>
      </c>
      <c r="J24" s="14">
        <v>1.97</v>
      </c>
      <c r="K24" s="29">
        <f t="shared" si="2"/>
        <v>11291.43</v>
      </c>
      <c r="L24" s="30">
        <v>100</v>
      </c>
      <c r="M24" s="14">
        <f t="shared" si="1"/>
        <v>11391.43</v>
      </c>
      <c r="N24" s="29"/>
    </row>
    <row r="25" s="1" customFormat="1" ht="25" customHeight="1" spans="1:14">
      <c r="A25" s="14">
        <v>19</v>
      </c>
      <c r="B25" s="18">
        <v>118</v>
      </c>
      <c r="C25" s="19" t="s">
        <v>42</v>
      </c>
      <c r="D25" s="19">
        <v>27.3</v>
      </c>
      <c r="E25" s="14">
        <v>5.49</v>
      </c>
      <c r="F25" s="20" t="s">
        <v>39</v>
      </c>
      <c r="G25" s="20" t="s">
        <v>18</v>
      </c>
      <c r="H25" s="21">
        <v>45657</v>
      </c>
      <c r="I25" s="28">
        <f t="shared" si="0"/>
        <v>184</v>
      </c>
      <c r="J25" s="14">
        <v>1.97</v>
      </c>
      <c r="K25" s="29">
        <f t="shared" si="2"/>
        <v>11291.43</v>
      </c>
      <c r="L25" s="30">
        <v>100</v>
      </c>
      <c r="M25" s="14">
        <f t="shared" si="1"/>
        <v>11391.43</v>
      </c>
      <c r="N25" s="29"/>
    </row>
    <row r="26" s="1" customFormat="1" ht="25" customHeight="1" spans="1:14">
      <c r="A26" s="14">
        <v>20</v>
      </c>
      <c r="B26" s="18">
        <v>119</v>
      </c>
      <c r="C26" s="19" t="s">
        <v>43</v>
      </c>
      <c r="D26" s="18">
        <v>27.3</v>
      </c>
      <c r="E26" s="14">
        <v>5.49</v>
      </c>
      <c r="F26" s="20" t="s">
        <v>20</v>
      </c>
      <c r="G26" s="20" t="s">
        <v>18</v>
      </c>
      <c r="H26" s="21">
        <v>45636</v>
      </c>
      <c r="I26" s="28">
        <f t="shared" si="0"/>
        <v>163</v>
      </c>
      <c r="J26" s="14">
        <v>1.97</v>
      </c>
      <c r="K26" s="29">
        <f t="shared" si="2"/>
        <v>10002.74</v>
      </c>
      <c r="L26" s="30">
        <v>0</v>
      </c>
      <c r="M26" s="14">
        <f t="shared" si="1"/>
        <v>10002.74</v>
      </c>
      <c r="N26" s="29"/>
    </row>
    <row r="27" s="1" customFormat="1" ht="25" customHeight="1" spans="1:14">
      <c r="A27" s="14">
        <v>21</v>
      </c>
      <c r="B27" s="18">
        <v>119</v>
      </c>
      <c r="C27" s="19" t="s">
        <v>44</v>
      </c>
      <c r="D27" s="18">
        <v>27.3</v>
      </c>
      <c r="E27" s="14">
        <v>5.49</v>
      </c>
      <c r="F27" s="20" t="s">
        <v>22</v>
      </c>
      <c r="G27" s="20" t="s">
        <v>22</v>
      </c>
      <c r="H27" s="21">
        <v>45657</v>
      </c>
      <c r="I27" s="28">
        <f t="shared" si="0"/>
        <v>14</v>
      </c>
      <c r="J27" s="14">
        <v>1.97</v>
      </c>
      <c r="K27" s="29">
        <f t="shared" si="2"/>
        <v>859.13</v>
      </c>
      <c r="L27" s="30">
        <v>0</v>
      </c>
      <c r="M27" s="14">
        <f t="shared" si="1"/>
        <v>859.13</v>
      </c>
      <c r="N27" s="29"/>
    </row>
    <row r="28" s="1" customFormat="1" ht="25" customHeight="1" spans="1:14">
      <c r="A28" s="14">
        <v>22</v>
      </c>
      <c r="B28" s="18">
        <v>120</v>
      </c>
      <c r="C28" s="19" t="s">
        <v>45</v>
      </c>
      <c r="D28" s="19">
        <v>27.3</v>
      </c>
      <c r="E28" s="14">
        <v>5.49</v>
      </c>
      <c r="F28" s="20" t="s">
        <v>46</v>
      </c>
      <c r="G28" s="20" t="s">
        <v>18</v>
      </c>
      <c r="H28" s="21">
        <v>45657</v>
      </c>
      <c r="I28" s="28">
        <f t="shared" si="0"/>
        <v>184</v>
      </c>
      <c r="J28" s="14">
        <v>1.97</v>
      </c>
      <c r="K28" s="29">
        <f t="shared" si="2"/>
        <v>11291.43</v>
      </c>
      <c r="L28" s="30">
        <v>100</v>
      </c>
      <c r="M28" s="14">
        <f t="shared" si="1"/>
        <v>11391.43</v>
      </c>
      <c r="N28" s="29"/>
    </row>
    <row r="29" s="1" customFormat="1" ht="25" customHeight="1" spans="1:14">
      <c r="A29" s="14">
        <v>23</v>
      </c>
      <c r="B29" s="18">
        <v>301</v>
      </c>
      <c r="C29" s="19" t="s">
        <v>47</v>
      </c>
      <c r="D29" s="18">
        <v>27.3</v>
      </c>
      <c r="E29" s="14">
        <v>5.49</v>
      </c>
      <c r="F29" s="20" t="s">
        <v>41</v>
      </c>
      <c r="G29" s="20" t="s">
        <v>18</v>
      </c>
      <c r="H29" s="21">
        <v>45657</v>
      </c>
      <c r="I29" s="28">
        <f t="shared" si="0"/>
        <v>184</v>
      </c>
      <c r="J29" s="14">
        <v>1.97</v>
      </c>
      <c r="K29" s="29">
        <f t="shared" si="2"/>
        <v>11291.43</v>
      </c>
      <c r="L29" s="30">
        <v>100</v>
      </c>
      <c r="M29" s="14">
        <f t="shared" si="1"/>
        <v>11391.43</v>
      </c>
      <c r="N29" s="29"/>
    </row>
    <row r="30" s="2" customFormat="1" ht="25" customHeight="1" spans="1:14">
      <c r="A30" s="14">
        <v>24</v>
      </c>
      <c r="B30" s="18">
        <v>304</v>
      </c>
      <c r="C30" s="19" t="s">
        <v>48</v>
      </c>
      <c r="D30" s="18">
        <v>54.58</v>
      </c>
      <c r="E30" s="14">
        <v>10.98</v>
      </c>
      <c r="F30" s="20" t="s">
        <v>49</v>
      </c>
      <c r="G30" s="20" t="s">
        <v>18</v>
      </c>
      <c r="H30" s="21">
        <v>45657</v>
      </c>
      <c r="I30" s="28">
        <f t="shared" si="0"/>
        <v>184</v>
      </c>
      <c r="J30" s="14">
        <v>1.97</v>
      </c>
      <c r="K30" s="29">
        <f t="shared" si="2"/>
        <v>22575.98</v>
      </c>
      <c r="L30" s="30">
        <v>100</v>
      </c>
      <c r="M30" s="14">
        <f t="shared" si="1"/>
        <v>22675.98</v>
      </c>
      <c r="N30" s="29"/>
    </row>
    <row r="31" s="2" customFormat="1" ht="25" customHeight="1" spans="1:14">
      <c r="A31" s="14">
        <v>25</v>
      </c>
      <c r="B31" s="18">
        <v>305</v>
      </c>
      <c r="C31" s="18" t="s">
        <v>50</v>
      </c>
      <c r="D31" s="18">
        <v>54.58</v>
      </c>
      <c r="E31" s="14">
        <v>10.98</v>
      </c>
      <c r="F31" s="20" t="s">
        <v>41</v>
      </c>
      <c r="G31" s="20" t="s">
        <v>18</v>
      </c>
      <c r="H31" s="21">
        <v>45657</v>
      </c>
      <c r="I31" s="28">
        <f t="shared" si="0"/>
        <v>184</v>
      </c>
      <c r="J31" s="14">
        <v>1.97</v>
      </c>
      <c r="K31" s="29">
        <f t="shared" si="2"/>
        <v>22575.98</v>
      </c>
      <c r="L31" s="30">
        <v>100</v>
      </c>
      <c r="M31" s="14">
        <f t="shared" si="1"/>
        <v>22675.98</v>
      </c>
      <c r="N31" s="29"/>
    </row>
    <row r="32" s="2" customFormat="1" ht="25" customHeight="1" spans="1:14">
      <c r="A32" s="14">
        <v>26</v>
      </c>
      <c r="B32" s="18">
        <v>306</v>
      </c>
      <c r="C32" s="18" t="s">
        <v>51</v>
      </c>
      <c r="D32" s="18">
        <v>27.3</v>
      </c>
      <c r="E32" s="14">
        <v>5.49</v>
      </c>
      <c r="F32" s="23">
        <v>45027</v>
      </c>
      <c r="G32" s="20" t="s">
        <v>18</v>
      </c>
      <c r="H32" s="21">
        <v>45657</v>
      </c>
      <c r="I32" s="28">
        <f t="shared" si="0"/>
        <v>184</v>
      </c>
      <c r="J32" s="14">
        <v>1.97</v>
      </c>
      <c r="K32" s="29">
        <f t="shared" si="2"/>
        <v>11291.43</v>
      </c>
      <c r="L32" s="30">
        <v>100</v>
      </c>
      <c r="M32" s="14">
        <f t="shared" si="1"/>
        <v>11391.43</v>
      </c>
      <c r="N32" s="29"/>
    </row>
    <row r="33" s="2" customFormat="1" ht="25" customHeight="1" spans="1:14">
      <c r="A33" s="14">
        <v>27</v>
      </c>
      <c r="B33" s="18">
        <v>308</v>
      </c>
      <c r="C33" s="18" t="s">
        <v>52</v>
      </c>
      <c r="D33" s="18">
        <v>27.3</v>
      </c>
      <c r="E33" s="14">
        <v>5.49</v>
      </c>
      <c r="F33" s="22">
        <v>45082</v>
      </c>
      <c r="G33" s="20" t="s">
        <v>18</v>
      </c>
      <c r="H33" s="21">
        <v>45657</v>
      </c>
      <c r="I33" s="28">
        <f t="shared" si="0"/>
        <v>184</v>
      </c>
      <c r="J33" s="14">
        <v>1.97</v>
      </c>
      <c r="K33" s="29">
        <f t="shared" si="2"/>
        <v>11291.43</v>
      </c>
      <c r="L33" s="30">
        <v>100</v>
      </c>
      <c r="M33" s="14">
        <f t="shared" si="1"/>
        <v>11391.43</v>
      </c>
      <c r="N33" s="29"/>
    </row>
    <row r="34" s="2" customFormat="1" ht="25" customHeight="1" spans="1:14">
      <c r="A34" s="14">
        <v>28</v>
      </c>
      <c r="B34" s="18">
        <v>310</v>
      </c>
      <c r="C34" s="18" t="s">
        <v>53</v>
      </c>
      <c r="D34" s="18">
        <v>27.3</v>
      </c>
      <c r="E34" s="14">
        <v>5.49</v>
      </c>
      <c r="F34" s="23">
        <v>44971</v>
      </c>
      <c r="G34" s="20" t="s">
        <v>18</v>
      </c>
      <c r="H34" s="21">
        <v>45657</v>
      </c>
      <c r="I34" s="28">
        <f t="shared" si="0"/>
        <v>184</v>
      </c>
      <c r="J34" s="14">
        <v>1.97</v>
      </c>
      <c r="K34" s="29">
        <f t="shared" si="2"/>
        <v>11291.43</v>
      </c>
      <c r="L34" s="30">
        <v>100</v>
      </c>
      <c r="M34" s="14">
        <f t="shared" si="1"/>
        <v>11391.43</v>
      </c>
      <c r="N34" s="29"/>
    </row>
    <row r="35" s="2" customFormat="1" ht="25" customHeight="1" spans="1:14">
      <c r="A35" s="14">
        <v>29</v>
      </c>
      <c r="B35" s="18">
        <v>312</v>
      </c>
      <c r="C35" s="18" t="s">
        <v>54</v>
      </c>
      <c r="D35" s="18">
        <v>54.58</v>
      </c>
      <c r="E35" s="14">
        <v>10.98</v>
      </c>
      <c r="F35" s="20" t="s">
        <v>55</v>
      </c>
      <c r="G35" s="20" t="s">
        <v>18</v>
      </c>
      <c r="H35" s="21">
        <v>45657</v>
      </c>
      <c r="I35" s="28">
        <f t="shared" si="0"/>
        <v>184</v>
      </c>
      <c r="J35" s="14">
        <v>1.97</v>
      </c>
      <c r="K35" s="29">
        <f t="shared" si="2"/>
        <v>22575.98</v>
      </c>
      <c r="L35" s="30">
        <v>100</v>
      </c>
      <c r="M35" s="14">
        <f t="shared" si="1"/>
        <v>22675.98</v>
      </c>
      <c r="N35" s="29"/>
    </row>
    <row r="36" s="2" customFormat="1" ht="25" customHeight="1" spans="1:14">
      <c r="A36" s="14">
        <v>30</v>
      </c>
      <c r="B36" s="18">
        <v>316</v>
      </c>
      <c r="C36" s="18" t="s">
        <v>56</v>
      </c>
      <c r="D36" s="18">
        <v>54.58</v>
      </c>
      <c r="E36" s="14">
        <v>10.98</v>
      </c>
      <c r="F36" s="20" t="s">
        <v>57</v>
      </c>
      <c r="G36" s="20" t="s">
        <v>18</v>
      </c>
      <c r="H36" s="21">
        <v>45657</v>
      </c>
      <c r="I36" s="28">
        <f t="shared" si="0"/>
        <v>184</v>
      </c>
      <c r="J36" s="14">
        <v>1.97</v>
      </c>
      <c r="K36" s="29">
        <f t="shared" si="2"/>
        <v>22575.98</v>
      </c>
      <c r="L36" s="30">
        <v>100</v>
      </c>
      <c r="M36" s="14">
        <f t="shared" si="1"/>
        <v>22675.98</v>
      </c>
      <c r="N36" s="29"/>
    </row>
    <row r="37" s="1" customFormat="1" ht="25" customHeight="1" spans="1:14">
      <c r="A37" s="14">
        <v>31</v>
      </c>
      <c r="B37" s="18">
        <v>317</v>
      </c>
      <c r="C37" s="18" t="s">
        <v>58</v>
      </c>
      <c r="D37" s="18">
        <v>54.58</v>
      </c>
      <c r="E37" s="14">
        <v>10.98</v>
      </c>
      <c r="F37" s="20" t="s">
        <v>59</v>
      </c>
      <c r="G37" s="20" t="s">
        <v>18</v>
      </c>
      <c r="H37" s="21">
        <v>45657</v>
      </c>
      <c r="I37" s="28">
        <f t="shared" si="0"/>
        <v>184</v>
      </c>
      <c r="J37" s="14">
        <v>1.97</v>
      </c>
      <c r="K37" s="29">
        <f t="shared" si="2"/>
        <v>22575.98</v>
      </c>
      <c r="L37" s="30">
        <v>100</v>
      </c>
      <c r="M37" s="14">
        <f t="shared" si="1"/>
        <v>22675.98</v>
      </c>
      <c r="N37" s="29"/>
    </row>
    <row r="38" s="1" customFormat="1" ht="25" customHeight="1" spans="1:14">
      <c r="A38" s="14">
        <v>32</v>
      </c>
      <c r="B38" s="18">
        <v>319</v>
      </c>
      <c r="C38" s="18" t="s">
        <v>60</v>
      </c>
      <c r="D38" s="18">
        <v>27.3</v>
      </c>
      <c r="E38" s="14">
        <v>5.49</v>
      </c>
      <c r="F38" s="22">
        <v>45296</v>
      </c>
      <c r="G38" s="20" t="s">
        <v>18</v>
      </c>
      <c r="H38" s="21">
        <v>45657</v>
      </c>
      <c r="I38" s="28">
        <f t="shared" si="0"/>
        <v>184</v>
      </c>
      <c r="J38" s="14">
        <v>1.97</v>
      </c>
      <c r="K38" s="29">
        <f t="shared" si="2"/>
        <v>11291.43</v>
      </c>
      <c r="L38" s="30">
        <v>100</v>
      </c>
      <c r="M38" s="14">
        <f t="shared" si="1"/>
        <v>11391.43</v>
      </c>
      <c r="N38" s="29"/>
    </row>
    <row r="39" s="1" customFormat="1" ht="25" customHeight="1" spans="1:14">
      <c r="A39" s="14">
        <v>33</v>
      </c>
      <c r="B39" s="18">
        <v>320</v>
      </c>
      <c r="C39" s="18" t="s">
        <v>61</v>
      </c>
      <c r="D39" s="18">
        <v>54.58</v>
      </c>
      <c r="E39" s="14">
        <v>10.98</v>
      </c>
      <c r="F39" s="22">
        <v>45526</v>
      </c>
      <c r="G39" s="20" t="s">
        <v>27</v>
      </c>
      <c r="H39" s="21">
        <v>45657</v>
      </c>
      <c r="I39" s="28">
        <f t="shared" si="0"/>
        <v>132</v>
      </c>
      <c r="J39" s="14">
        <v>1.97</v>
      </c>
      <c r="K39" s="29">
        <f t="shared" si="2"/>
        <v>16195.81</v>
      </c>
      <c r="L39" s="30">
        <v>0</v>
      </c>
      <c r="M39" s="14">
        <f t="shared" si="1"/>
        <v>16195.81</v>
      </c>
      <c r="N39" s="29"/>
    </row>
    <row r="40" s="1" customFormat="1" ht="25" customHeight="1" spans="1:14">
      <c r="A40" s="14">
        <v>34</v>
      </c>
      <c r="B40" s="18">
        <v>321</v>
      </c>
      <c r="C40" s="18" t="s">
        <v>62</v>
      </c>
      <c r="D40" s="18">
        <v>54.58</v>
      </c>
      <c r="E40" s="14">
        <v>10.98</v>
      </c>
      <c r="F40" s="20" t="s">
        <v>63</v>
      </c>
      <c r="G40" s="20" t="s">
        <v>18</v>
      </c>
      <c r="H40" s="21">
        <v>45657</v>
      </c>
      <c r="I40" s="28">
        <f t="shared" si="0"/>
        <v>184</v>
      </c>
      <c r="J40" s="14">
        <v>1.97</v>
      </c>
      <c r="K40" s="29">
        <f t="shared" ref="K40:K74" si="3">(D40+E40)*I40*J40*0.95</f>
        <v>22575.98</v>
      </c>
      <c r="L40" s="30">
        <v>100</v>
      </c>
      <c r="M40" s="14">
        <f t="shared" si="1"/>
        <v>22675.98</v>
      </c>
      <c r="N40" s="29"/>
    </row>
    <row r="41" s="1" customFormat="1" ht="25" customHeight="1" spans="1:14">
      <c r="A41" s="14">
        <v>35</v>
      </c>
      <c r="B41" s="18">
        <v>322</v>
      </c>
      <c r="C41" s="18" t="s">
        <v>64</v>
      </c>
      <c r="D41" s="18">
        <v>27.3</v>
      </c>
      <c r="E41" s="14">
        <v>5.49</v>
      </c>
      <c r="F41" s="20" t="s">
        <v>65</v>
      </c>
      <c r="G41" s="20" t="s">
        <v>65</v>
      </c>
      <c r="H41" s="21">
        <v>45657</v>
      </c>
      <c r="I41" s="28">
        <f t="shared" si="0"/>
        <v>82</v>
      </c>
      <c r="J41" s="14">
        <v>1.97</v>
      </c>
      <c r="K41" s="29">
        <f t="shared" si="3"/>
        <v>5032.05</v>
      </c>
      <c r="L41" s="30">
        <v>0</v>
      </c>
      <c r="M41" s="14">
        <f t="shared" si="1"/>
        <v>5032.05</v>
      </c>
      <c r="N41" s="29"/>
    </row>
    <row r="42" s="1" customFormat="1" ht="25" customHeight="1" spans="1:14">
      <c r="A42" s="14">
        <v>36</v>
      </c>
      <c r="B42" s="18">
        <v>324</v>
      </c>
      <c r="C42" s="18" t="s">
        <v>105</v>
      </c>
      <c r="D42" s="18">
        <v>27.3</v>
      </c>
      <c r="E42" s="14">
        <v>5.49</v>
      </c>
      <c r="F42" s="21">
        <v>44398</v>
      </c>
      <c r="G42" s="20" t="s">
        <v>18</v>
      </c>
      <c r="H42" s="21">
        <v>45493</v>
      </c>
      <c r="I42" s="28">
        <f t="shared" si="0"/>
        <v>20</v>
      </c>
      <c r="J42" s="14">
        <v>1.97</v>
      </c>
      <c r="K42" s="29">
        <f t="shared" si="3"/>
        <v>1227.33</v>
      </c>
      <c r="L42" s="30">
        <v>0</v>
      </c>
      <c r="M42" s="14">
        <f t="shared" si="1"/>
        <v>1227.33</v>
      </c>
      <c r="N42" s="29"/>
    </row>
    <row r="43" s="1" customFormat="1" ht="25" customHeight="1" spans="1:14">
      <c r="A43" s="14">
        <v>37</v>
      </c>
      <c r="B43" s="18">
        <v>324</v>
      </c>
      <c r="C43" s="18" t="s">
        <v>66</v>
      </c>
      <c r="D43" s="18">
        <v>27.3</v>
      </c>
      <c r="E43" s="14">
        <v>5.49</v>
      </c>
      <c r="F43" s="20" t="s">
        <v>67</v>
      </c>
      <c r="G43" s="20" t="s">
        <v>67</v>
      </c>
      <c r="H43" s="21">
        <v>45657</v>
      </c>
      <c r="I43" s="28">
        <f t="shared" si="0"/>
        <v>97</v>
      </c>
      <c r="J43" s="14">
        <v>1.97</v>
      </c>
      <c r="K43" s="29">
        <f t="shared" si="3"/>
        <v>5952.55</v>
      </c>
      <c r="L43" s="30">
        <v>0</v>
      </c>
      <c r="M43" s="14">
        <f t="shared" si="1"/>
        <v>5952.55</v>
      </c>
      <c r="N43" s="29"/>
    </row>
    <row r="44" s="1" customFormat="1" ht="25" customHeight="1" spans="1:14">
      <c r="A44" s="14">
        <v>38</v>
      </c>
      <c r="B44" s="18">
        <v>326</v>
      </c>
      <c r="C44" s="18" t="s">
        <v>68</v>
      </c>
      <c r="D44" s="18">
        <v>54.58</v>
      </c>
      <c r="E44" s="14">
        <v>10.98</v>
      </c>
      <c r="F44" s="20" t="s">
        <v>20</v>
      </c>
      <c r="G44" s="20" t="s">
        <v>18</v>
      </c>
      <c r="H44" s="21">
        <v>45649</v>
      </c>
      <c r="I44" s="28">
        <f t="shared" si="0"/>
        <v>176</v>
      </c>
      <c r="J44" s="14">
        <v>1.97</v>
      </c>
      <c r="K44" s="29">
        <f t="shared" si="3"/>
        <v>21594.42</v>
      </c>
      <c r="L44" s="30">
        <v>0</v>
      </c>
      <c r="M44" s="14">
        <f t="shared" si="1"/>
        <v>21594.42</v>
      </c>
      <c r="N44" s="29"/>
    </row>
    <row r="45" s="1" customFormat="1" ht="25" customHeight="1" spans="1:14">
      <c r="A45" s="14">
        <v>39</v>
      </c>
      <c r="B45" s="18">
        <v>401</v>
      </c>
      <c r="C45" s="19" t="s">
        <v>69</v>
      </c>
      <c r="D45" s="18">
        <v>27.3</v>
      </c>
      <c r="E45" s="14">
        <v>5.49</v>
      </c>
      <c r="F45" s="20" t="s">
        <v>17</v>
      </c>
      <c r="G45" s="20" t="s">
        <v>18</v>
      </c>
      <c r="H45" s="21">
        <v>45657</v>
      </c>
      <c r="I45" s="28">
        <f t="shared" si="0"/>
        <v>184</v>
      </c>
      <c r="J45" s="14">
        <v>1.97</v>
      </c>
      <c r="K45" s="29">
        <f t="shared" si="3"/>
        <v>11291.43</v>
      </c>
      <c r="L45" s="30">
        <v>100</v>
      </c>
      <c r="M45" s="14">
        <f t="shared" si="1"/>
        <v>11391.43</v>
      </c>
      <c r="N45" s="29"/>
    </row>
    <row r="46" s="1" customFormat="1" ht="25" customHeight="1" spans="1:14">
      <c r="A46" s="14">
        <v>40</v>
      </c>
      <c r="B46" s="18">
        <v>402</v>
      </c>
      <c r="C46" s="19" t="s">
        <v>70</v>
      </c>
      <c r="D46" s="18">
        <v>54.58</v>
      </c>
      <c r="E46" s="14">
        <v>10.98</v>
      </c>
      <c r="F46" s="23">
        <v>44859</v>
      </c>
      <c r="G46" s="20" t="s">
        <v>18</v>
      </c>
      <c r="H46" s="21">
        <v>45519</v>
      </c>
      <c r="I46" s="28">
        <f t="shared" si="0"/>
        <v>46</v>
      </c>
      <c r="J46" s="14">
        <v>1.97</v>
      </c>
      <c r="K46" s="29">
        <f t="shared" si="3"/>
        <v>5643.99</v>
      </c>
      <c r="L46" s="30">
        <v>0</v>
      </c>
      <c r="M46" s="14">
        <f t="shared" si="1"/>
        <v>5643.99</v>
      </c>
      <c r="N46" s="29"/>
    </row>
    <row r="47" s="3" customFormat="1" ht="25" customHeight="1" spans="1:14">
      <c r="A47" s="14">
        <v>41</v>
      </c>
      <c r="B47" s="18">
        <v>402</v>
      </c>
      <c r="C47" s="19" t="s">
        <v>71</v>
      </c>
      <c r="D47" s="18">
        <v>54.58</v>
      </c>
      <c r="E47" s="14">
        <v>10.98</v>
      </c>
      <c r="F47" s="23">
        <v>45526</v>
      </c>
      <c r="G47" s="20" t="s">
        <v>27</v>
      </c>
      <c r="H47" s="21">
        <v>45657</v>
      </c>
      <c r="I47" s="28">
        <f t="shared" si="0"/>
        <v>132</v>
      </c>
      <c r="J47" s="14">
        <v>1.97</v>
      </c>
      <c r="K47" s="29">
        <f t="shared" si="3"/>
        <v>16195.81</v>
      </c>
      <c r="L47" s="30">
        <v>0</v>
      </c>
      <c r="M47" s="14">
        <f t="shared" si="1"/>
        <v>16195.81</v>
      </c>
      <c r="N47" s="29"/>
    </row>
    <row r="48" s="1" customFormat="1" ht="25" customHeight="1" spans="1:14">
      <c r="A48" s="14">
        <v>42</v>
      </c>
      <c r="B48" s="18">
        <v>403</v>
      </c>
      <c r="C48" s="18" t="s">
        <v>72</v>
      </c>
      <c r="D48" s="18">
        <v>54.58</v>
      </c>
      <c r="E48" s="14">
        <v>10.98</v>
      </c>
      <c r="F48" s="20" t="s">
        <v>73</v>
      </c>
      <c r="G48" s="20" t="s">
        <v>18</v>
      </c>
      <c r="H48" s="21">
        <v>45657</v>
      </c>
      <c r="I48" s="28">
        <f t="shared" si="0"/>
        <v>184</v>
      </c>
      <c r="J48" s="14">
        <v>1.97</v>
      </c>
      <c r="K48" s="29">
        <f t="shared" si="3"/>
        <v>22575.98</v>
      </c>
      <c r="L48" s="30">
        <v>100</v>
      </c>
      <c r="M48" s="14">
        <f t="shared" si="1"/>
        <v>22675.98</v>
      </c>
      <c r="N48" s="29"/>
    </row>
    <row r="49" s="2" customFormat="1" ht="25" customHeight="1" spans="1:14">
      <c r="A49" s="14">
        <v>43</v>
      </c>
      <c r="B49" s="18">
        <v>406</v>
      </c>
      <c r="C49" s="18" t="s">
        <v>74</v>
      </c>
      <c r="D49" s="18">
        <v>54.58</v>
      </c>
      <c r="E49" s="14">
        <v>10.98</v>
      </c>
      <c r="F49" s="20" t="s">
        <v>57</v>
      </c>
      <c r="G49" s="20" t="s">
        <v>18</v>
      </c>
      <c r="H49" s="21">
        <v>45657</v>
      </c>
      <c r="I49" s="28">
        <f t="shared" si="0"/>
        <v>184</v>
      </c>
      <c r="J49" s="14">
        <v>1.97</v>
      </c>
      <c r="K49" s="29">
        <f t="shared" si="3"/>
        <v>22575.98</v>
      </c>
      <c r="L49" s="30">
        <v>100</v>
      </c>
      <c r="M49" s="14">
        <f t="shared" si="1"/>
        <v>22675.98</v>
      </c>
      <c r="N49" s="29"/>
    </row>
    <row r="50" s="2" customFormat="1" ht="25" customHeight="1" spans="1:14">
      <c r="A50" s="14">
        <v>44</v>
      </c>
      <c r="B50" s="18">
        <v>407</v>
      </c>
      <c r="C50" s="18" t="s">
        <v>75</v>
      </c>
      <c r="D50" s="18">
        <v>27.3</v>
      </c>
      <c r="E50" s="14">
        <v>5.49</v>
      </c>
      <c r="F50" s="20" t="s">
        <v>76</v>
      </c>
      <c r="G50" s="20" t="s">
        <v>18</v>
      </c>
      <c r="H50" s="21">
        <v>45657</v>
      </c>
      <c r="I50" s="28">
        <f t="shared" si="0"/>
        <v>184</v>
      </c>
      <c r="J50" s="14">
        <v>1.97</v>
      </c>
      <c r="K50" s="29">
        <f t="shared" si="3"/>
        <v>11291.43</v>
      </c>
      <c r="L50" s="30">
        <v>100</v>
      </c>
      <c r="M50" s="14">
        <f t="shared" si="1"/>
        <v>11391.43</v>
      </c>
      <c r="N50" s="29"/>
    </row>
    <row r="51" s="2" customFormat="1" ht="25" customHeight="1" spans="1:14">
      <c r="A51" s="14">
        <v>45</v>
      </c>
      <c r="B51" s="18">
        <v>409</v>
      </c>
      <c r="C51" s="18" t="s">
        <v>77</v>
      </c>
      <c r="D51" s="18">
        <v>49.77</v>
      </c>
      <c r="E51" s="14">
        <v>10.01</v>
      </c>
      <c r="F51" s="20" t="s">
        <v>78</v>
      </c>
      <c r="G51" s="20" t="s">
        <v>18</v>
      </c>
      <c r="H51" s="21">
        <v>45657</v>
      </c>
      <c r="I51" s="28">
        <f t="shared" si="0"/>
        <v>184</v>
      </c>
      <c r="J51" s="14">
        <v>1.97</v>
      </c>
      <c r="K51" s="29">
        <f t="shared" si="3"/>
        <v>20585.6</v>
      </c>
      <c r="L51" s="30">
        <v>100</v>
      </c>
      <c r="M51" s="14">
        <f t="shared" si="1"/>
        <v>20685.6</v>
      </c>
      <c r="N51" s="29"/>
    </row>
    <row r="52" s="2" customFormat="1" ht="25" customHeight="1" spans="1:14">
      <c r="A52" s="14">
        <v>46</v>
      </c>
      <c r="B52" s="18">
        <v>410</v>
      </c>
      <c r="C52" s="18" t="s">
        <v>79</v>
      </c>
      <c r="D52" s="18">
        <v>27.3</v>
      </c>
      <c r="E52" s="14">
        <v>5.49</v>
      </c>
      <c r="F52" s="20" t="s">
        <v>22</v>
      </c>
      <c r="G52" s="20" t="s">
        <v>22</v>
      </c>
      <c r="H52" s="21">
        <v>45657</v>
      </c>
      <c r="I52" s="28">
        <f t="shared" si="0"/>
        <v>14</v>
      </c>
      <c r="J52" s="14">
        <v>1.97</v>
      </c>
      <c r="K52" s="29">
        <f t="shared" si="3"/>
        <v>859.13</v>
      </c>
      <c r="L52" s="30">
        <v>0</v>
      </c>
      <c r="M52" s="14">
        <f t="shared" si="1"/>
        <v>859.13</v>
      </c>
      <c r="N52" s="29"/>
    </row>
    <row r="53" s="2" customFormat="1" ht="25" customHeight="1" spans="1:14">
      <c r="A53" s="14">
        <v>47</v>
      </c>
      <c r="B53" s="18">
        <v>412</v>
      </c>
      <c r="C53" s="18" t="s">
        <v>80</v>
      </c>
      <c r="D53" s="18">
        <v>54.58</v>
      </c>
      <c r="E53" s="14">
        <v>10.98</v>
      </c>
      <c r="F53" s="20" t="s">
        <v>59</v>
      </c>
      <c r="G53" s="20" t="s">
        <v>18</v>
      </c>
      <c r="H53" s="21">
        <v>45657</v>
      </c>
      <c r="I53" s="28">
        <f t="shared" si="0"/>
        <v>184</v>
      </c>
      <c r="J53" s="14">
        <v>1.97</v>
      </c>
      <c r="K53" s="29">
        <f t="shared" si="3"/>
        <v>22575.98</v>
      </c>
      <c r="L53" s="30">
        <v>100</v>
      </c>
      <c r="M53" s="14">
        <f t="shared" si="1"/>
        <v>22675.98</v>
      </c>
      <c r="N53" s="29"/>
    </row>
    <row r="54" s="2" customFormat="1" ht="25" customHeight="1" spans="1:14">
      <c r="A54" s="14">
        <v>48</v>
      </c>
      <c r="B54" s="18">
        <v>413</v>
      </c>
      <c r="C54" s="19" t="s">
        <v>81</v>
      </c>
      <c r="D54" s="18">
        <v>29.53</v>
      </c>
      <c r="E54" s="14">
        <v>5.94</v>
      </c>
      <c r="F54" s="20" t="s">
        <v>17</v>
      </c>
      <c r="G54" s="20" t="s">
        <v>18</v>
      </c>
      <c r="H54" s="21">
        <v>45657</v>
      </c>
      <c r="I54" s="28">
        <f t="shared" si="0"/>
        <v>184</v>
      </c>
      <c r="J54" s="14">
        <v>1.97</v>
      </c>
      <c r="K54" s="29">
        <f t="shared" si="3"/>
        <v>12214.31</v>
      </c>
      <c r="L54" s="30">
        <v>100</v>
      </c>
      <c r="M54" s="14">
        <f t="shared" si="1"/>
        <v>12314.31</v>
      </c>
      <c r="N54" s="29"/>
    </row>
    <row r="55" s="1" customFormat="1" ht="25" customHeight="1" spans="1:14">
      <c r="A55" s="14">
        <v>49</v>
      </c>
      <c r="B55" s="18">
        <v>415</v>
      </c>
      <c r="C55" s="19" t="s">
        <v>82</v>
      </c>
      <c r="D55" s="18">
        <v>54.58</v>
      </c>
      <c r="E55" s="14">
        <v>10.98</v>
      </c>
      <c r="F55" s="21">
        <v>45027</v>
      </c>
      <c r="G55" s="20" t="s">
        <v>18</v>
      </c>
      <c r="H55" s="21">
        <v>45657</v>
      </c>
      <c r="I55" s="28">
        <f t="shared" si="0"/>
        <v>184</v>
      </c>
      <c r="J55" s="14">
        <v>1.97</v>
      </c>
      <c r="K55" s="29">
        <f t="shared" si="3"/>
        <v>22575.98</v>
      </c>
      <c r="L55" s="30">
        <v>100</v>
      </c>
      <c r="M55" s="14">
        <f t="shared" si="1"/>
        <v>22675.98</v>
      </c>
      <c r="N55" s="29"/>
    </row>
    <row r="56" s="1" customFormat="1" ht="25" customHeight="1" spans="1:14">
      <c r="A56" s="14">
        <v>50</v>
      </c>
      <c r="B56" s="18">
        <v>416</v>
      </c>
      <c r="C56" s="19" t="s">
        <v>83</v>
      </c>
      <c r="D56" s="18">
        <v>54.58</v>
      </c>
      <c r="E56" s="14">
        <v>10.98</v>
      </c>
      <c r="F56" s="21">
        <v>44971</v>
      </c>
      <c r="G56" s="20" t="s">
        <v>18</v>
      </c>
      <c r="H56" s="21">
        <v>45611</v>
      </c>
      <c r="I56" s="28">
        <f t="shared" si="0"/>
        <v>138</v>
      </c>
      <c r="J56" s="14">
        <v>1.97</v>
      </c>
      <c r="K56" s="29">
        <f t="shared" si="3"/>
        <v>16931.98</v>
      </c>
      <c r="L56" s="30">
        <v>0</v>
      </c>
      <c r="M56" s="14">
        <f t="shared" si="1"/>
        <v>16931.98</v>
      </c>
      <c r="N56" s="29"/>
    </row>
    <row r="57" s="1" customFormat="1" ht="25" customHeight="1" spans="1:14">
      <c r="A57" s="14">
        <v>51</v>
      </c>
      <c r="B57" s="18">
        <v>416</v>
      </c>
      <c r="C57" s="19" t="s">
        <v>84</v>
      </c>
      <c r="D57" s="18">
        <v>54.58</v>
      </c>
      <c r="E57" s="14">
        <v>10.98</v>
      </c>
      <c r="F57" s="20" t="s">
        <v>22</v>
      </c>
      <c r="G57" s="20" t="s">
        <v>22</v>
      </c>
      <c r="H57" s="21">
        <v>45657</v>
      </c>
      <c r="I57" s="28">
        <f t="shared" si="0"/>
        <v>14</v>
      </c>
      <c r="J57" s="14">
        <v>1.97</v>
      </c>
      <c r="K57" s="29">
        <f t="shared" si="3"/>
        <v>1717.74</v>
      </c>
      <c r="L57" s="30">
        <v>0</v>
      </c>
      <c r="M57" s="14">
        <f t="shared" si="1"/>
        <v>1717.74</v>
      </c>
      <c r="N57" s="29"/>
    </row>
    <row r="58" s="1" customFormat="1" ht="25" customHeight="1" spans="1:14">
      <c r="A58" s="14">
        <v>52</v>
      </c>
      <c r="B58" s="18">
        <v>419</v>
      </c>
      <c r="C58" s="19" t="s">
        <v>85</v>
      </c>
      <c r="D58" s="18">
        <v>27.3</v>
      </c>
      <c r="E58" s="14">
        <v>5.49</v>
      </c>
      <c r="F58" s="21">
        <v>45236</v>
      </c>
      <c r="G58" s="20" t="s">
        <v>18</v>
      </c>
      <c r="H58" s="21">
        <v>45657</v>
      </c>
      <c r="I58" s="28">
        <f t="shared" si="0"/>
        <v>184</v>
      </c>
      <c r="J58" s="14">
        <v>1.97</v>
      </c>
      <c r="K58" s="29">
        <f t="shared" si="3"/>
        <v>11291.43</v>
      </c>
      <c r="L58" s="30">
        <v>100</v>
      </c>
      <c r="M58" s="14">
        <f t="shared" si="1"/>
        <v>11391.43</v>
      </c>
      <c r="N58" s="29"/>
    </row>
    <row r="59" s="1" customFormat="1" ht="25" customHeight="1" spans="1:14">
      <c r="A59" s="14">
        <v>53</v>
      </c>
      <c r="B59" s="18">
        <v>420</v>
      </c>
      <c r="C59" s="19" t="s">
        <v>86</v>
      </c>
      <c r="D59" s="18">
        <v>54.58</v>
      </c>
      <c r="E59" s="14">
        <v>10.98</v>
      </c>
      <c r="F59" s="20" t="s">
        <v>87</v>
      </c>
      <c r="G59" s="20" t="s">
        <v>18</v>
      </c>
      <c r="H59" s="21">
        <v>45657</v>
      </c>
      <c r="I59" s="28">
        <f t="shared" si="0"/>
        <v>184</v>
      </c>
      <c r="J59" s="14">
        <v>1.97</v>
      </c>
      <c r="K59" s="29">
        <f t="shared" si="3"/>
        <v>22575.98</v>
      </c>
      <c r="L59" s="30">
        <v>100</v>
      </c>
      <c r="M59" s="14">
        <f t="shared" si="1"/>
        <v>22675.98</v>
      </c>
      <c r="N59" s="29"/>
    </row>
    <row r="60" s="1" customFormat="1" ht="25" customHeight="1" spans="1:14">
      <c r="A60" s="14">
        <v>54</v>
      </c>
      <c r="B60" s="18">
        <v>421</v>
      </c>
      <c r="C60" s="18" t="s">
        <v>88</v>
      </c>
      <c r="D60" s="18">
        <v>54.58</v>
      </c>
      <c r="E60" s="14">
        <v>10.98</v>
      </c>
      <c r="F60" s="24">
        <v>45352</v>
      </c>
      <c r="G60" s="20" t="s">
        <v>18</v>
      </c>
      <c r="H60" s="21">
        <v>45657</v>
      </c>
      <c r="I60" s="28">
        <f t="shared" si="0"/>
        <v>184</v>
      </c>
      <c r="J60" s="14">
        <v>1.97</v>
      </c>
      <c r="K60" s="29">
        <f t="shared" si="3"/>
        <v>22575.98</v>
      </c>
      <c r="L60" s="30">
        <v>100</v>
      </c>
      <c r="M60" s="14">
        <f t="shared" si="1"/>
        <v>22675.98</v>
      </c>
      <c r="N60" s="29"/>
    </row>
    <row r="61" s="1" customFormat="1" ht="25" customHeight="1" spans="1:14">
      <c r="A61" s="14">
        <v>55</v>
      </c>
      <c r="B61" s="18">
        <v>426</v>
      </c>
      <c r="C61" s="18" t="s">
        <v>89</v>
      </c>
      <c r="D61" s="18">
        <v>54.58</v>
      </c>
      <c r="E61" s="14">
        <v>10.98</v>
      </c>
      <c r="F61" s="22">
        <v>45056</v>
      </c>
      <c r="G61" s="20" t="s">
        <v>18</v>
      </c>
      <c r="H61" s="21">
        <v>45657</v>
      </c>
      <c r="I61" s="28">
        <f t="shared" si="0"/>
        <v>184</v>
      </c>
      <c r="J61" s="14">
        <v>1.97</v>
      </c>
      <c r="K61" s="29">
        <f t="shared" si="3"/>
        <v>22575.98</v>
      </c>
      <c r="L61" s="30">
        <v>100</v>
      </c>
      <c r="M61" s="14">
        <f t="shared" si="1"/>
        <v>22675.98</v>
      </c>
      <c r="N61" s="29"/>
    </row>
    <row r="62" s="1" customFormat="1" ht="25" customHeight="1" spans="1:14">
      <c r="A62" s="14">
        <v>56</v>
      </c>
      <c r="B62" s="18">
        <v>428</v>
      </c>
      <c r="C62" s="18" t="s">
        <v>90</v>
      </c>
      <c r="D62" s="18">
        <v>54.58</v>
      </c>
      <c r="E62" s="14">
        <v>10.98</v>
      </c>
      <c r="F62" s="21">
        <v>45027</v>
      </c>
      <c r="G62" s="20" t="s">
        <v>18</v>
      </c>
      <c r="H62" s="21">
        <v>45657</v>
      </c>
      <c r="I62" s="28">
        <f t="shared" si="0"/>
        <v>184</v>
      </c>
      <c r="J62" s="14">
        <v>1.97</v>
      </c>
      <c r="K62" s="29">
        <f t="shared" si="3"/>
        <v>22575.98</v>
      </c>
      <c r="L62" s="30">
        <v>100</v>
      </c>
      <c r="M62" s="14">
        <f t="shared" si="1"/>
        <v>22675.98</v>
      </c>
      <c r="N62" s="29"/>
    </row>
    <row r="63" s="1" customFormat="1" ht="25" customHeight="1" spans="1:14">
      <c r="A63" s="14">
        <v>57</v>
      </c>
      <c r="B63" s="18">
        <v>501</v>
      </c>
      <c r="C63" s="18" t="s">
        <v>91</v>
      </c>
      <c r="D63" s="18">
        <v>27.3</v>
      </c>
      <c r="E63" s="14">
        <v>5.49</v>
      </c>
      <c r="F63" s="21">
        <v>45576</v>
      </c>
      <c r="G63" s="20" t="s">
        <v>65</v>
      </c>
      <c r="H63" s="21">
        <v>45657</v>
      </c>
      <c r="I63" s="28">
        <f t="shared" si="0"/>
        <v>82</v>
      </c>
      <c r="J63" s="14">
        <v>1.97</v>
      </c>
      <c r="K63" s="29">
        <f t="shared" si="3"/>
        <v>5032.05</v>
      </c>
      <c r="L63" s="30">
        <v>0</v>
      </c>
      <c r="M63" s="14">
        <f t="shared" si="1"/>
        <v>5032.05</v>
      </c>
      <c r="N63" s="29"/>
    </row>
    <row r="64" s="1" customFormat="1" ht="25" customHeight="1" spans="1:14">
      <c r="A64" s="14">
        <v>58</v>
      </c>
      <c r="B64" s="18">
        <v>502</v>
      </c>
      <c r="C64" s="19" t="s">
        <v>92</v>
      </c>
      <c r="D64" s="18">
        <v>54.58</v>
      </c>
      <c r="E64" s="14">
        <v>10.98</v>
      </c>
      <c r="F64" s="21">
        <v>45027</v>
      </c>
      <c r="G64" s="20" t="s">
        <v>18</v>
      </c>
      <c r="H64" s="21">
        <v>45657</v>
      </c>
      <c r="I64" s="28">
        <f t="shared" si="0"/>
        <v>184</v>
      </c>
      <c r="J64" s="14">
        <v>1.97</v>
      </c>
      <c r="K64" s="29">
        <f t="shared" si="3"/>
        <v>22575.98</v>
      </c>
      <c r="L64" s="30">
        <v>100</v>
      </c>
      <c r="M64" s="14">
        <f t="shared" si="1"/>
        <v>22675.98</v>
      </c>
      <c r="N64" s="29"/>
    </row>
    <row r="65" s="1" customFormat="1" ht="25" customHeight="1" spans="1:14">
      <c r="A65" s="14">
        <v>59</v>
      </c>
      <c r="B65" s="18">
        <v>506</v>
      </c>
      <c r="C65" s="18" t="s">
        <v>93</v>
      </c>
      <c r="D65" s="18">
        <v>54.58</v>
      </c>
      <c r="E65" s="14">
        <v>10.98</v>
      </c>
      <c r="F65" s="20" t="s">
        <v>20</v>
      </c>
      <c r="G65" s="20" t="s">
        <v>18</v>
      </c>
      <c r="H65" s="21">
        <v>45649</v>
      </c>
      <c r="I65" s="28">
        <f t="shared" si="0"/>
        <v>176</v>
      </c>
      <c r="J65" s="14">
        <v>1.97</v>
      </c>
      <c r="K65" s="29">
        <f t="shared" si="3"/>
        <v>21594.42</v>
      </c>
      <c r="L65" s="30">
        <v>0</v>
      </c>
      <c r="M65" s="14">
        <f t="shared" si="1"/>
        <v>21594.42</v>
      </c>
      <c r="N65" s="29"/>
    </row>
    <row r="66" s="1" customFormat="1" ht="25" customHeight="1" spans="1:14">
      <c r="A66" s="14">
        <v>60</v>
      </c>
      <c r="B66" s="18">
        <v>507</v>
      </c>
      <c r="C66" s="18" t="s">
        <v>94</v>
      </c>
      <c r="D66" s="18">
        <v>49.77</v>
      </c>
      <c r="E66" s="14">
        <v>10.01</v>
      </c>
      <c r="F66" s="22">
        <v>45082</v>
      </c>
      <c r="G66" s="20" t="s">
        <v>18</v>
      </c>
      <c r="H66" s="21">
        <v>45657</v>
      </c>
      <c r="I66" s="28">
        <f t="shared" si="0"/>
        <v>184</v>
      </c>
      <c r="J66" s="14">
        <v>1.97</v>
      </c>
      <c r="K66" s="29">
        <f t="shared" si="3"/>
        <v>20585.6</v>
      </c>
      <c r="L66" s="30">
        <v>100</v>
      </c>
      <c r="M66" s="14">
        <f t="shared" si="1"/>
        <v>20685.6</v>
      </c>
      <c r="N66" s="29"/>
    </row>
    <row r="67" s="1" customFormat="1" ht="25" customHeight="1" spans="1:14">
      <c r="A67" s="14">
        <v>61</v>
      </c>
      <c r="B67" s="18">
        <v>510</v>
      </c>
      <c r="C67" s="31" t="s">
        <v>95</v>
      </c>
      <c r="D67" s="18">
        <v>54.58</v>
      </c>
      <c r="E67" s="14">
        <v>10.98</v>
      </c>
      <c r="F67" s="21">
        <v>45236</v>
      </c>
      <c r="G67" s="20" t="s">
        <v>18</v>
      </c>
      <c r="H67" s="21">
        <v>45657</v>
      </c>
      <c r="I67" s="28">
        <f t="shared" si="0"/>
        <v>184</v>
      </c>
      <c r="J67" s="14">
        <v>1.97</v>
      </c>
      <c r="K67" s="29">
        <f t="shared" si="3"/>
        <v>22575.98</v>
      </c>
      <c r="L67" s="30">
        <v>100</v>
      </c>
      <c r="M67" s="14">
        <f t="shared" si="1"/>
        <v>22675.98</v>
      </c>
      <c r="N67" s="29"/>
    </row>
    <row r="68" s="1" customFormat="1" ht="25" customHeight="1" spans="1:14">
      <c r="A68" s="14">
        <v>62</v>
      </c>
      <c r="B68" s="18">
        <v>511</v>
      </c>
      <c r="C68" s="32" t="s">
        <v>96</v>
      </c>
      <c r="D68" s="32">
        <v>29.53</v>
      </c>
      <c r="E68" s="14">
        <v>5.94</v>
      </c>
      <c r="F68" s="20" t="s">
        <v>97</v>
      </c>
      <c r="G68" s="20" t="s">
        <v>18</v>
      </c>
      <c r="H68" s="21">
        <v>45657</v>
      </c>
      <c r="I68" s="28">
        <f t="shared" si="0"/>
        <v>184</v>
      </c>
      <c r="J68" s="14">
        <v>1.97</v>
      </c>
      <c r="K68" s="29">
        <f t="shared" si="3"/>
        <v>12214.31</v>
      </c>
      <c r="L68" s="30">
        <v>100</v>
      </c>
      <c r="M68" s="14">
        <f t="shared" si="1"/>
        <v>12314.31</v>
      </c>
      <c r="N68" s="29"/>
    </row>
    <row r="69" s="1" customFormat="1" ht="25" customHeight="1" spans="1:14">
      <c r="A69" s="14">
        <v>63</v>
      </c>
      <c r="B69" s="18">
        <v>513</v>
      </c>
      <c r="C69" s="32" t="s">
        <v>98</v>
      </c>
      <c r="D69" s="18">
        <v>27.3</v>
      </c>
      <c r="E69" s="14">
        <v>5.49</v>
      </c>
      <c r="F69" s="22">
        <v>45056</v>
      </c>
      <c r="G69" s="20" t="s">
        <v>18</v>
      </c>
      <c r="H69" s="21">
        <v>45657</v>
      </c>
      <c r="I69" s="28">
        <f t="shared" si="0"/>
        <v>184</v>
      </c>
      <c r="J69" s="14">
        <v>1.97</v>
      </c>
      <c r="K69" s="29">
        <f t="shared" si="3"/>
        <v>11291.43</v>
      </c>
      <c r="L69" s="30">
        <v>100</v>
      </c>
      <c r="M69" s="14">
        <f t="shared" si="1"/>
        <v>11391.43</v>
      </c>
      <c r="N69" s="29"/>
    </row>
    <row r="70" s="1" customFormat="1" ht="25" customHeight="1" spans="1:14">
      <c r="A70" s="14">
        <v>64</v>
      </c>
      <c r="B70" s="18">
        <v>514</v>
      </c>
      <c r="C70" s="32" t="s">
        <v>99</v>
      </c>
      <c r="D70" s="18">
        <v>54.58</v>
      </c>
      <c r="E70" s="14">
        <v>10.98</v>
      </c>
      <c r="F70" s="20" t="s">
        <v>20</v>
      </c>
      <c r="G70" s="20" t="s">
        <v>18</v>
      </c>
      <c r="H70" s="21">
        <v>45636</v>
      </c>
      <c r="I70" s="28">
        <f t="shared" si="0"/>
        <v>163</v>
      </c>
      <c r="J70" s="14">
        <v>1.97</v>
      </c>
      <c r="K70" s="29">
        <f t="shared" si="3"/>
        <v>19999.37</v>
      </c>
      <c r="L70" s="30">
        <v>0</v>
      </c>
      <c r="M70" s="14">
        <f t="shared" si="1"/>
        <v>19999.37</v>
      </c>
      <c r="N70" s="29"/>
    </row>
    <row r="71" s="1" customFormat="1" ht="25" customHeight="1" spans="1:14">
      <c r="A71" s="14">
        <v>65</v>
      </c>
      <c r="B71" s="18">
        <v>514</v>
      </c>
      <c r="C71" s="32" t="s">
        <v>100</v>
      </c>
      <c r="D71" s="18">
        <v>54.58</v>
      </c>
      <c r="E71" s="14">
        <v>10.98</v>
      </c>
      <c r="F71" s="20" t="s">
        <v>22</v>
      </c>
      <c r="G71" s="20" t="s">
        <v>22</v>
      </c>
      <c r="H71" s="21">
        <v>45657</v>
      </c>
      <c r="I71" s="28">
        <f t="shared" ref="I71:I74" si="4">H71-G71+1</f>
        <v>14</v>
      </c>
      <c r="J71" s="14">
        <v>1.97</v>
      </c>
      <c r="K71" s="29">
        <f t="shared" si="3"/>
        <v>1717.74</v>
      </c>
      <c r="L71" s="30">
        <v>0</v>
      </c>
      <c r="M71" s="14">
        <f t="shared" ref="M71:M74" si="5">L71+K71</f>
        <v>1717.74</v>
      </c>
      <c r="N71" s="29"/>
    </row>
    <row r="72" s="1" customFormat="1" ht="25" customHeight="1" spans="1:14">
      <c r="A72" s="14">
        <v>66</v>
      </c>
      <c r="B72" s="18">
        <v>520</v>
      </c>
      <c r="C72" s="33" t="s">
        <v>101</v>
      </c>
      <c r="D72" s="18">
        <v>54.58</v>
      </c>
      <c r="E72" s="14">
        <v>10.98</v>
      </c>
      <c r="F72" s="23">
        <v>45027</v>
      </c>
      <c r="G72" s="20" t="s">
        <v>18</v>
      </c>
      <c r="H72" s="21">
        <v>45657</v>
      </c>
      <c r="I72" s="28">
        <f t="shared" si="4"/>
        <v>184</v>
      </c>
      <c r="J72" s="14">
        <v>1.97</v>
      </c>
      <c r="K72" s="29">
        <f t="shared" si="3"/>
        <v>22575.98</v>
      </c>
      <c r="L72" s="30">
        <v>100</v>
      </c>
      <c r="M72" s="14">
        <f t="shared" si="5"/>
        <v>22675.98</v>
      </c>
      <c r="N72" s="29"/>
    </row>
    <row r="73" s="1" customFormat="1" ht="25" customHeight="1" spans="1:14">
      <c r="A73" s="14">
        <v>67</v>
      </c>
      <c r="B73" s="18">
        <v>524</v>
      </c>
      <c r="C73" s="18" t="s">
        <v>102</v>
      </c>
      <c r="D73" s="18">
        <v>54.58</v>
      </c>
      <c r="E73" s="14">
        <v>10.98</v>
      </c>
      <c r="F73" s="20" t="s">
        <v>41</v>
      </c>
      <c r="G73" s="20" t="s">
        <v>18</v>
      </c>
      <c r="H73" s="21">
        <v>45657</v>
      </c>
      <c r="I73" s="28">
        <f t="shared" si="4"/>
        <v>184</v>
      </c>
      <c r="J73" s="14">
        <v>1.97</v>
      </c>
      <c r="K73" s="29">
        <f t="shared" si="3"/>
        <v>22575.98</v>
      </c>
      <c r="L73" s="30">
        <v>100</v>
      </c>
      <c r="M73" s="14">
        <f t="shared" si="5"/>
        <v>22675.98</v>
      </c>
      <c r="N73" s="29"/>
    </row>
    <row r="74" s="1" customFormat="1" ht="25" customHeight="1" spans="1:14">
      <c r="A74" s="14">
        <v>68</v>
      </c>
      <c r="B74" s="18">
        <v>528</v>
      </c>
      <c r="C74" s="18" t="s">
        <v>103</v>
      </c>
      <c r="D74" s="18">
        <v>54.58</v>
      </c>
      <c r="E74" s="14">
        <v>10.98</v>
      </c>
      <c r="F74" s="34">
        <v>45247</v>
      </c>
      <c r="G74" s="20" t="s">
        <v>18</v>
      </c>
      <c r="H74" s="21">
        <v>45657</v>
      </c>
      <c r="I74" s="28">
        <f t="shared" si="4"/>
        <v>184</v>
      </c>
      <c r="J74" s="14">
        <v>1.97</v>
      </c>
      <c r="K74" s="29">
        <f t="shared" si="3"/>
        <v>22575.98</v>
      </c>
      <c r="L74" s="30">
        <v>100</v>
      </c>
      <c r="M74" s="14">
        <f t="shared" si="5"/>
        <v>22675.98</v>
      </c>
      <c r="N74" s="29"/>
    </row>
    <row r="75" s="1" customFormat="1" ht="28" customHeight="1" spans="4:14">
      <c r="D75" s="4"/>
      <c r="E75" s="4"/>
      <c r="K75" s="35">
        <f>SUM(K7:K74)</f>
        <v>965004</v>
      </c>
      <c r="L75" s="4"/>
      <c r="N75" s="36"/>
    </row>
  </sheetData>
  <mergeCells count="16">
    <mergeCell ref="A2:N2"/>
    <mergeCell ref="A3:N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2022-05-10T03:02:00Z</dcterms:created>
  <dcterms:modified xsi:type="dcterms:W3CDTF">2026-04-07T07:39:59Z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038C5A118EDE4BEDB6087865D4AD98B6_13</vt:lpwstr>
  </property>
  <property fmtid="{D5CDD505-2E9C-101B-9397-08002B2CF9AE}" pid="3" name="KSOProductBuildVer">
    <vt:lpwstr>2052-11.8.2.11718</vt:lpwstr>
  </property>
</Properties>
</file>